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4795" windowHeight="11895" activeTab="3"/>
  </bookViews>
  <sheets>
    <sheet name="z.5" sheetId="1" r:id="rId1"/>
    <sheet name="odpady" sheetId="2" r:id="rId2"/>
    <sheet name="z.6" sheetId="3" r:id="rId3"/>
    <sheet name="z.7" sheetId="4" r:id="rId4"/>
  </sheets>
  <calcPr calcId="145621"/>
</workbook>
</file>

<file path=xl/calcChain.xml><?xml version="1.0" encoding="utf-8"?>
<calcChain xmlns="http://schemas.openxmlformats.org/spreadsheetml/2006/main">
  <c r="E14" i="1" l="1"/>
  <c r="E27" i="3"/>
  <c r="E26" i="3"/>
  <c r="E25" i="3"/>
  <c r="E23" i="3"/>
  <c r="E22" i="3"/>
  <c r="E21" i="3"/>
  <c r="E20" i="3"/>
  <c r="E19" i="3"/>
  <c r="E18" i="3"/>
  <c r="E17" i="3"/>
  <c r="E16" i="3"/>
  <c r="E15" i="3"/>
  <c r="D14" i="3"/>
  <c r="D28" i="3" s="1"/>
  <c r="E13" i="3"/>
  <c r="E12" i="3"/>
  <c r="E11" i="3"/>
  <c r="E8" i="3"/>
  <c r="E7" i="3"/>
  <c r="E20" i="4"/>
  <c r="E19" i="4"/>
  <c r="E21" i="4" s="1"/>
  <c r="E16" i="4"/>
  <c r="E17" i="4" s="1"/>
  <c r="D21" i="4"/>
  <c r="D17" i="4"/>
  <c r="E9" i="4"/>
  <c r="E14" i="4"/>
  <c r="E13" i="4"/>
  <c r="D14" i="4"/>
  <c r="C21" i="4"/>
  <c r="C17" i="4"/>
  <c r="C22" i="4" s="1"/>
  <c r="C14" i="4"/>
  <c r="E14" i="3" l="1"/>
  <c r="D22" i="4"/>
  <c r="E22" i="4"/>
  <c r="D49" i="1" l="1"/>
  <c r="E48" i="1"/>
  <c r="E49" i="1" s="1"/>
  <c r="D48" i="1"/>
  <c r="C48" i="1"/>
  <c r="D14" i="1"/>
  <c r="C14" i="1"/>
  <c r="C49" i="1" l="1"/>
</calcChain>
</file>

<file path=xl/sharedStrings.xml><?xml version="1.0" encoding="utf-8"?>
<sst xmlns="http://schemas.openxmlformats.org/spreadsheetml/2006/main" count="116" uniqueCount="98">
  <si>
    <t>Dotacje udzielone w 2016 roku z budżetu miasta podmiotom należącym i nienależącym do sektora finansów publicznych</t>
  </si>
  <si>
    <t>Dział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</si>
  <si>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</si>
  <si>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</si>
  <si>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</si>
  <si>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</si>
  <si>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</si>
  <si>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</si>
  <si>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</si>
  <si>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</si>
  <si>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</si>
  <si>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</si>
  <si>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</si>
  <si>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</si>
  <si>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</si>
  <si>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</si>
  <si>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</si>
  <si>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</si>
  <si>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</si>
  <si>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</si>
  <si>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</si>
  <si>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</si>
  <si>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</si>
  <si>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</si>
  <si>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</si>
  <si>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</si>
  <si>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</si>
  <si>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</si>
  <si>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</si>
  <si>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</si>
  <si>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</si>
  <si>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</si>
  <si>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</si>
  <si>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</si>
  <si>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11 do uchwały RM Nr XV/106/2015 z dnia 17 grudnia 2015 r</t>
  </si>
  <si>
    <t>PLAN DOCHODÓW i WYDATKÓW NA 2016</t>
  </si>
  <si>
    <t>na finansowanie funkcjonowania systemu gospodarowania odpadami komunalnymi</t>
  </si>
  <si>
    <t>Wyszczególnienie</t>
  </si>
  <si>
    <t>PLAN 2016</t>
  </si>
  <si>
    <t>DOCHODY w zł</t>
  </si>
  <si>
    <t>Dział 756 Dochody od osób prawnych, od osób fizycznych i od innych jednostek nieposiadających osobowości prawnej oraz wydatki związane z ich poborem</t>
  </si>
  <si>
    <t>Rozdz.  90002</t>
  </si>
  <si>
    <t>Gospodarka odpadami</t>
  </si>
  <si>
    <r>
      <rPr>
        <sz val="11"/>
        <rFont val="Calibri"/>
        <family val="2"/>
        <charset val="238"/>
      </rPr>
      <t>§</t>
    </r>
    <r>
      <rPr>
        <i/>
        <sz val="11"/>
        <rFont val="Times New Roman"/>
        <family val="1"/>
        <charset val="238"/>
      </rPr>
      <t xml:space="preserve"> 0490</t>
    </r>
  </si>
  <si>
    <t>Wpływy z innych lokalnych opłat pobieranych przez jednostki samorządu terytorialnego na podstawie odrębnych ustaw</t>
  </si>
  <si>
    <t>WYDATKI w zł</t>
  </si>
  <si>
    <t>Dział 900 Gospodarka komunalna i ochrona środowiska</t>
  </si>
  <si>
    <t>Rozdz. 90002</t>
  </si>
  <si>
    <t>obsługa administracyjna systemu</t>
  </si>
  <si>
    <t>zapewnienie koszy, pojemników, oprogramowania, sprzetu do obsługi systemu</t>
  </si>
  <si>
    <t>odbiór i zagospodarowanie odpadów</t>
  </si>
  <si>
    <t>szkolenia pracowników</t>
  </si>
  <si>
    <t>RAZEM 90002</t>
  </si>
  <si>
    <t>OGÓŁEM w zł</t>
  </si>
  <si>
    <t>DOCHODY I WYDATKI NA 2016 ROK ZWIĄZANE Z REALIZACJĄ ZADAŃ OKREŚLONYCH W PROGRAMIE PROFILAKTYKI I I ROZWIĄZYWANIA  PROBLEMÓW ALKOHOLOWYCH, W PROGRAMIE PRZECIWDZIAŁANIA PRZEMOCY W RODZINIE ORAZ W PROGRAMIE PRZECIWDZIAŁANIA NARKOMANII</t>
  </si>
  <si>
    <t>Dział 851 - OCHRONA ZDROWIA</t>
  </si>
  <si>
    <t>Rozdział 85154 - PRZECIWDZIAŁANIE ALKOHOLIZMOWI</t>
  </si>
  <si>
    <t>Z tytułu zezwoleń na sprzedaż alkoholu</t>
  </si>
  <si>
    <t>Rozdział 85153 - ZWALCZANIE NARKOMANII</t>
  </si>
  <si>
    <t>Pomoc psychologiczna w szkołach podstawowych i gimnazjalnych</t>
  </si>
  <si>
    <t>Organizacja spotkań, szkoleń i imprez profilaktycznych z zakresu narkomanii</t>
  </si>
  <si>
    <t>Dotacja dla organizacji pozarządowych na realizację zadań z zakresu profilaktyki uzależnień wśród dzieci i młodzieży, terapii i rehabilitacji osób uzależnionych od alkoholu, zajęć opiekuńczo-wychowawczych w świetlicach środowiskowych, organizacji warsztatów psychoedukacyjnych, organizacji wakacyjnego wypoczynku, wspomagania działalności stowarzyszeń trzeźwościowych.</t>
  </si>
  <si>
    <t>Finansowanie działalności świetlic prowadzonych w ramach Miejskiego Ośrodka Pomocy Społecznej</t>
  </si>
  <si>
    <t>Organizacja i finansowanie w szkołach działań związanych z profilaktyką i przeciwdziałaniem uzależnieniu od alkoholu</t>
  </si>
  <si>
    <t>Wspomaganie stowarzyszeń i jednostek organizacyjnych w działaniach z zakresu profilaktyki</t>
  </si>
  <si>
    <t>Realizacja świadczeń zdrowotnych z zakresu profilaktyki i rozwiązywania problemów alkoholowych</t>
  </si>
  <si>
    <t>Organizacja czasu wolnego dla dzieci i młodzieży podczas wakacji w oparciu o zadania p.n. "Wakacje bez używek"</t>
  </si>
  <si>
    <t>Działalność Miejskiej Komisji Profilaktyki i Rozwiązywania Problemów Alkoholowych</t>
  </si>
  <si>
    <t>Pozostałe wydatki związane z realizacją Miejskiego Programu Profilaktyki i Rozwiązaywania Problemów Alkoholowych</t>
  </si>
  <si>
    <t>Wykonanie ścianki wspinaczkowej i siłowni napowietrznej w celu organizacji czasu wolnego dla dzieci i młodzieży podczas wakacji</t>
  </si>
  <si>
    <t>Dział 852 - POMOC SPOŁECZNA</t>
  </si>
  <si>
    <t>Rozdział 85205 - PRZECIWDZIAŁANIE PRZEMOCY W RODZINIE</t>
  </si>
  <si>
    <t>Prowadzenie poradnictwa i interwencji w zakresie przeciwdziałania przemocy w rodzinie</t>
  </si>
  <si>
    <t>Prowadzenie warsztatów korekcyjno - edukacyjnych wobec osób stosujących przemoc w rodzinie</t>
  </si>
  <si>
    <t>Ogółem</t>
  </si>
  <si>
    <t>na finansowanie ochrony środowiska i gospodarki wodnej na podstawie ustawy Prawo Ochrony Środowiska</t>
  </si>
  <si>
    <t>Rozdz.  90019</t>
  </si>
  <si>
    <t>Wpływy i wydatki związane z gromadzenie opłat i kar za korzystanie ze środowiska</t>
  </si>
  <si>
    <t>Wpływy z różnych opłat</t>
  </si>
  <si>
    <t>Środki na realizację programu związanego z usuwaniem azbestu</t>
  </si>
  <si>
    <t>Rozdz. 90004</t>
  </si>
  <si>
    <t>Utrzymanie zieleni w miastach i gminach</t>
  </si>
  <si>
    <t>Zakup drzew, krzewów, bylin. Nowe nasadzenia drzew, krzewow, bylin i ich utrzymanie. Zabiegi konserwacyjno-lecznicze</t>
  </si>
  <si>
    <t>RAZEM 90004</t>
  </si>
  <si>
    <t>Rozdz. 90019</t>
  </si>
  <si>
    <t>Wpływy i wydatki związane z gromadzeniem opłat i kar za korzystanie ze środowiska</t>
  </si>
  <si>
    <t>Zakup nagród, upominków w konkursach, projektach</t>
  </si>
  <si>
    <t>Edukacja ekologiczna mieszkańców miasta Sieradza.</t>
  </si>
  <si>
    <t>RAZEM 90019</t>
  </si>
  <si>
    <t>Plan przed zmianą</t>
  </si>
  <si>
    <t>zmiana</t>
  </si>
  <si>
    <t>Plan po zmianach</t>
  </si>
  <si>
    <t>Art. 220 ustawy z dnia 27 sierpnia 2009r. o finansach publicznych</t>
  </si>
  <si>
    <t>pomoc finansowa dla Powiaty Sieradzkiego na pokrycie kosztów zadania inwestycyjnego pn. "Przebudowa ulicy Reymonta i Alei Grunwaldzkiej w Sieradzu",</t>
  </si>
  <si>
    <t>PLAN DOCHODÓW I WYDATKÓW NA 2016</t>
  </si>
  <si>
    <t>Załącznik Nr 7 do uchwały RM Nr ……………... z dnia ………………….</t>
  </si>
  <si>
    <t>Załącznik Nr 6 do uchwały RM Nr ………………….. z dnia …………………..</t>
  </si>
  <si>
    <t>Załącznik Nr 5 do uchwały RM Nr ……………... z dnia …………………..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</si>
</sst>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0,_z_ł_-;\-* #,##0.00,_z_ł_-;_-* \-??\ _z_ł_-;_-@_-"/>
    <numFmt numFmtId="165" formatCode="_-* #,##0,_z_ł_-;\-* #,##0,_z_ł_-;_-* \-??\ _z_ł_-;_-@_-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rgb="FFC0C0C0"/>
        <bgColor rgb="FFCCCCFF"/>
      </patternFill>
    </fill>
    <fill>
      <patternFill patternType="solid">
        <fgColor theme="0" tint="-0.34998626667073579"/>
        <bgColor indexed="5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55"/>
      </patternFill>
    </fill>
    <fill>
      <patternFill patternType="solid">
        <fgColor theme="0" tint="-0.249977111117893"/>
        <bgColor rgb="FFCCCCFF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3" fillId="0" borderId="0"/>
    <xf numFmtId="0" fontId="24" fillId="0" borderId="0"/>
    <xf numFmtId="164" fontId="24" fillId="0" borderId="0" applyBorder="0" applyProtection="0"/>
  </cellStyleXfs>
  <cellXfs count="143">
    <xf numFmtId="0" fontId="0" fillId="0" borderId="0" xfId="0"/>
    <xf numFmtId="0" fontId="0" fillId="0" borderId="0" xfId="0" applyFill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4" fontId="11" fillId="0" borderId="6" xfId="0" applyNumberFormat="1" applyFont="1" applyFill="1" applyBorder="1" applyAlignment="1">
      <alignment vertical="center"/>
    </xf>
    <xf numFmtId="0" fontId="5" fillId="0" borderId="0" xfId="0" applyFont="1" applyFill="1"/>
    <xf numFmtId="4" fontId="0" fillId="0" borderId="0" xfId="0" applyNumberFormat="1"/>
    <xf numFmtId="0" fontId="12" fillId="0" borderId="10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vertical="center"/>
    </xf>
    <xf numFmtId="0" fontId="12" fillId="2" borderId="10" xfId="0" applyFont="1" applyFill="1" applyBorder="1" applyAlignment="1">
      <alignment vertical="center"/>
    </xf>
    <xf numFmtId="4" fontId="17" fillId="2" borderId="10" xfId="0" applyNumberFormat="1" applyFont="1" applyFill="1" applyBorder="1" applyAlignment="1">
      <alignment horizontal="right" vertical="center"/>
    </xf>
    <xf numFmtId="0" fontId="18" fillId="0" borderId="9" xfId="0" applyFont="1" applyFill="1" applyBorder="1" applyAlignment="1">
      <alignment vertical="center" wrapText="1"/>
    </xf>
    <xf numFmtId="0" fontId="19" fillId="0" borderId="12" xfId="0" applyFont="1" applyBorder="1" applyAlignment="1">
      <alignment vertical="center" wrapText="1"/>
    </xf>
    <xf numFmtId="4" fontId="16" fillId="0" borderId="10" xfId="0" applyNumberFormat="1" applyFont="1" applyBorder="1" applyAlignment="1">
      <alignment vertical="center"/>
    </xf>
    <xf numFmtId="0" fontId="20" fillId="0" borderId="9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4" fontId="22" fillId="0" borderId="10" xfId="0" applyNumberFormat="1" applyFont="1" applyBorder="1" applyAlignment="1">
      <alignment vertical="center"/>
    </xf>
    <xf numFmtId="0" fontId="16" fillId="2" borderId="10" xfId="0" applyFont="1" applyFill="1" applyBorder="1" applyAlignment="1">
      <alignment vertical="center" wrapText="1"/>
    </xf>
    <xf numFmtId="0" fontId="18" fillId="0" borderId="9" xfId="0" applyFont="1" applyBorder="1" applyAlignment="1">
      <alignment vertical="center" wrapText="1"/>
    </xf>
    <xf numFmtId="0" fontId="18" fillId="0" borderId="13" xfId="0" applyFont="1" applyBorder="1" applyAlignment="1">
      <alignment vertical="center" wrapText="1"/>
    </xf>
    <xf numFmtId="4" fontId="19" fillId="0" borderId="14" xfId="0" applyNumberFormat="1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0" fontId="12" fillId="0" borderId="13" xfId="0" applyFont="1" applyBorder="1" applyAlignment="1">
      <alignment vertical="center" wrapText="1"/>
    </xf>
    <xf numFmtId="0" fontId="16" fillId="0" borderId="13" xfId="0" applyFont="1" applyBorder="1" applyAlignment="1">
      <alignment vertical="center" wrapText="1"/>
    </xf>
    <xf numFmtId="0" fontId="16" fillId="2" borderId="10" xfId="0" applyFont="1" applyFill="1" applyBorder="1" applyAlignment="1">
      <alignment vertical="center"/>
    </xf>
    <xf numFmtId="4" fontId="16" fillId="2" borderId="10" xfId="0" applyNumberFormat="1" applyFont="1" applyFill="1" applyBorder="1" applyAlignment="1">
      <alignment vertical="center"/>
    </xf>
    <xf numFmtId="0" fontId="25" fillId="3" borderId="0" xfId="3" applyFont="1" applyFill="1" applyAlignment="1">
      <alignment vertical="center"/>
    </xf>
    <xf numFmtId="4" fontId="16" fillId="3" borderId="16" xfId="4" applyNumberFormat="1" applyFont="1" applyFill="1" applyBorder="1" applyAlignment="1" applyProtection="1">
      <alignment horizontal="right" vertical="center"/>
    </xf>
    <xf numFmtId="165" fontId="22" fillId="0" borderId="16" xfId="2" applyNumberFormat="1" applyFont="1" applyBorder="1" applyAlignment="1" applyProtection="1">
      <alignment horizontal="left" vertical="center"/>
    </xf>
    <xf numFmtId="4" fontId="22" fillId="0" borderId="16" xfId="4" applyNumberFormat="1" applyFont="1" applyBorder="1" applyAlignment="1" applyProtection="1">
      <alignment horizontal="right" vertical="center"/>
    </xf>
    <xf numFmtId="4" fontId="26" fillId="0" borderId="16" xfId="3" applyNumberFormat="1" applyFont="1" applyBorder="1" applyAlignment="1">
      <alignment vertical="center"/>
    </xf>
    <xf numFmtId="165" fontId="22" fillId="0" borderId="16" xfId="2" applyNumberFormat="1" applyFont="1" applyBorder="1" applyAlignment="1" applyProtection="1">
      <alignment horizontal="left" vertical="center" wrapText="1"/>
    </xf>
    <xf numFmtId="0" fontId="16" fillId="3" borderId="16" xfId="4" applyNumberFormat="1" applyFont="1" applyFill="1" applyBorder="1" applyAlignment="1" applyProtection="1">
      <alignment horizontal="left" vertical="center" wrapText="1"/>
    </xf>
    <xf numFmtId="4" fontId="25" fillId="3" borderId="16" xfId="3" applyNumberFormat="1" applyFont="1" applyFill="1" applyBorder="1" applyAlignment="1">
      <alignment vertical="center"/>
    </xf>
    <xf numFmtId="0" fontId="22" fillId="0" borderId="16" xfId="4" applyNumberFormat="1" applyFont="1" applyBorder="1" applyAlignment="1" applyProtection="1">
      <alignment horizontal="left" vertical="center" wrapText="1"/>
    </xf>
    <xf numFmtId="165" fontId="22" fillId="0" borderId="16" xfId="4" applyNumberFormat="1" applyFont="1" applyBorder="1" applyAlignment="1" applyProtection="1">
      <alignment horizontal="left" vertical="center" wrapText="1"/>
    </xf>
    <xf numFmtId="0" fontId="25" fillId="3" borderId="0" xfId="3" applyFont="1" applyFill="1" applyAlignment="1">
      <alignment horizontal="left" vertical="center"/>
    </xf>
    <xf numFmtId="43" fontId="18" fillId="0" borderId="9" xfId="1" applyFont="1" applyFill="1" applyBorder="1" applyAlignment="1">
      <alignment vertical="center" wrapText="1"/>
    </xf>
    <xf numFmtId="43" fontId="12" fillId="0" borderId="15" xfId="1" applyFont="1" applyBorder="1" applyAlignment="1">
      <alignment vertical="center"/>
    </xf>
    <xf numFmtId="43" fontId="16" fillId="2" borderId="9" xfId="1" applyFont="1" applyFill="1" applyBorder="1" applyAlignment="1">
      <alignment vertical="center"/>
    </xf>
    <xf numFmtId="43" fontId="18" fillId="0" borderId="9" xfId="1" applyFont="1" applyBorder="1" applyAlignment="1">
      <alignment vertical="center" wrapText="1"/>
    </xf>
    <xf numFmtId="0" fontId="12" fillId="0" borderId="13" xfId="0" applyFont="1" applyBorder="1" applyAlignment="1">
      <alignment vertic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0" fillId="0" borderId="0" xfId="0" applyNumberFormat="1" applyAlignment="1">
      <alignment vertical="center"/>
    </xf>
    <xf numFmtId="0" fontId="16" fillId="4" borderId="9" xfId="0" applyFont="1" applyFill="1" applyBorder="1" applyAlignment="1">
      <alignment vertical="center"/>
    </xf>
    <xf numFmtId="0" fontId="12" fillId="7" borderId="11" xfId="0" applyFont="1" applyFill="1" applyBorder="1" applyAlignment="1">
      <alignment vertical="center"/>
    </xf>
    <xf numFmtId="43" fontId="12" fillId="0" borderId="9" xfId="1" applyFont="1" applyBorder="1" applyAlignment="1">
      <alignment vertical="center" wrapText="1"/>
    </xf>
    <xf numFmtId="43" fontId="16" fillId="7" borderId="11" xfId="1" applyFont="1" applyFill="1" applyBorder="1" applyAlignment="1">
      <alignment vertical="center" wrapText="1"/>
    </xf>
    <xf numFmtId="43" fontId="18" fillId="0" borderId="25" xfId="1" applyFont="1" applyBorder="1" applyAlignment="1">
      <alignment vertical="center" wrapText="1"/>
    </xf>
    <xf numFmtId="43" fontId="16" fillId="0" borderId="9" xfId="1" applyFont="1" applyBorder="1" applyAlignment="1">
      <alignment vertical="center" wrapText="1"/>
    </xf>
    <xf numFmtId="43" fontId="12" fillId="0" borderId="9" xfId="1" applyFont="1" applyBorder="1" applyAlignment="1">
      <alignment horizontal="left" vertical="center" wrapText="1"/>
    </xf>
    <xf numFmtId="0" fontId="16" fillId="0" borderId="9" xfId="0" applyFont="1" applyBorder="1" applyAlignment="1">
      <alignment vertical="center" wrapText="1"/>
    </xf>
    <xf numFmtId="43" fontId="16" fillId="0" borderId="25" xfId="1" applyFont="1" applyBorder="1" applyAlignment="1">
      <alignment vertical="center" wrapText="1"/>
    </xf>
    <xf numFmtId="0" fontId="16" fillId="4" borderId="11" xfId="0" applyFont="1" applyFill="1" applyBorder="1" applyAlignment="1">
      <alignment vertical="center"/>
    </xf>
    <xf numFmtId="4" fontId="0" fillId="6" borderId="12" xfId="0" applyNumberFormat="1" applyFill="1" applyBorder="1" applyAlignment="1">
      <alignment vertical="center"/>
    </xf>
    <xf numFmtId="4" fontId="0" fillId="0" borderId="12" xfId="0" applyNumberForma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2" fillId="5" borderId="12" xfId="0" applyNumberFormat="1" applyFont="1" applyFill="1" applyBorder="1" applyAlignment="1">
      <alignment vertical="center"/>
    </xf>
    <xf numFmtId="0" fontId="12" fillId="0" borderId="26" xfId="0" applyFont="1" applyBorder="1" applyAlignment="1">
      <alignment horizontal="center" vertical="center" wrapText="1"/>
    </xf>
    <xf numFmtId="4" fontId="16" fillId="8" borderId="16" xfId="4" applyNumberFormat="1" applyFont="1" applyFill="1" applyBorder="1" applyAlignment="1" applyProtection="1">
      <alignment horizontal="right" vertical="center"/>
    </xf>
    <xf numFmtId="4" fontId="0" fillId="6" borderId="16" xfId="0" applyNumberFormat="1" applyFill="1" applyBorder="1" applyAlignment="1">
      <alignment vertical="center"/>
    </xf>
    <xf numFmtId="4" fontId="0" fillId="0" borderId="16" xfId="0" applyNumberFormat="1" applyBorder="1" applyAlignment="1">
      <alignment vertical="center"/>
    </xf>
    <xf numFmtId="4" fontId="2" fillId="6" borderId="16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4" fontId="5" fillId="0" borderId="6" xfId="0" applyNumberFormat="1" applyFont="1" applyFill="1" applyBorder="1" applyAlignment="1">
      <alignment vertical="center"/>
    </xf>
    <xf numFmtId="4" fontId="5" fillId="0" borderId="7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5" fillId="0" borderId="6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4" fontId="4" fillId="0" borderId="7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vertical="center" wrapText="1"/>
    </xf>
    <xf numFmtId="0" fontId="16" fillId="0" borderId="9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0" xfId="0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6" fillId="0" borderId="9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horizontal="center" vertical="center"/>
    </xf>
    <xf numFmtId="0" fontId="22" fillId="0" borderId="0" xfId="2" applyFont="1" applyBorder="1" applyAlignment="1">
      <alignment horizontal="right" vertical="center"/>
    </xf>
    <xf numFmtId="0" fontId="0" fillId="0" borderId="0" xfId="0" applyAlignment="1"/>
    <xf numFmtId="0" fontId="16" fillId="0" borderId="0" xfId="2" applyFont="1" applyBorder="1" applyAlignment="1">
      <alignment horizontal="center" vertical="center" wrapText="1"/>
    </xf>
    <xf numFmtId="0" fontId="16" fillId="0" borderId="24" xfId="2" applyFont="1" applyBorder="1" applyAlignment="1">
      <alignment horizontal="center" vertical="center" wrapText="1"/>
    </xf>
    <xf numFmtId="0" fontId="0" fillId="0" borderId="24" xfId="0" applyBorder="1" applyAlignment="1"/>
    <xf numFmtId="165" fontId="16" fillId="3" borderId="16" xfId="4" applyNumberFormat="1" applyFont="1" applyFill="1" applyBorder="1" applyAlignment="1" applyProtection="1">
      <alignment horizontal="left" vertical="center"/>
    </xf>
    <xf numFmtId="0" fontId="16" fillId="8" borderId="16" xfId="2" applyFont="1" applyFill="1" applyBorder="1" applyAlignment="1">
      <alignment vertical="center"/>
    </xf>
    <xf numFmtId="0" fontId="16" fillId="0" borderId="16" xfId="2" applyFont="1" applyBorder="1" applyAlignment="1">
      <alignment vertical="center"/>
    </xf>
    <xf numFmtId="0" fontId="22" fillId="0" borderId="16" xfId="2" applyFont="1" applyBorder="1" applyAlignment="1">
      <alignment vertical="center"/>
    </xf>
    <xf numFmtId="0" fontId="16" fillId="0" borderId="17" xfId="2" applyFont="1" applyBorder="1" applyAlignment="1">
      <alignment horizontal="center" vertical="center"/>
    </xf>
    <xf numFmtId="0" fontId="16" fillId="0" borderId="18" xfId="2" applyFont="1" applyBorder="1" applyAlignment="1">
      <alignment horizontal="center" vertical="center"/>
    </xf>
    <xf numFmtId="0" fontId="16" fillId="0" borderId="19" xfId="2" applyFont="1" applyBorder="1" applyAlignment="1">
      <alignment horizontal="center" vertical="center"/>
    </xf>
    <xf numFmtId="0" fontId="16" fillId="0" borderId="20" xfId="2" applyFont="1" applyBorder="1" applyAlignment="1">
      <alignment vertical="center"/>
    </xf>
    <xf numFmtId="0" fontId="22" fillId="0" borderId="21" xfId="2" applyFont="1" applyBorder="1" applyAlignment="1">
      <alignment vertical="center"/>
    </xf>
    <xf numFmtId="0" fontId="16" fillId="0" borderId="22" xfId="0" applyFont="1" applyBorder="1" applyAlignment="1">
      <alignment vertical="center"/>
    </xf>
    <xf numFmtId="0" fontId="0" fillId="0" borderId="23" xfId="0" applyBorder="1" applyAlignment="1">
      <alignment vertical="center"/>
    </xf>
    <xf numFmtId="43" fontId="16" fillId="0" borderId="9" xfId="1" applyFont="1" applyBorder="1" applyAlignment="1">
      <alignment vertical="center"/>
    </xf>
    <xf numFmtId="43" fontId="0" fillId="0" borderId="11" xfId="1" applyFont="1" applyBorder="1" applyAlignment="1">
      <alignment vertical="center"/>
    </xf>
    <xf numFmtId="0" fontId="14" fillId="0" borderId="24" xfId="0" applyFont="1" applyBorder="1" applyAlignment="1">
      <alignment horizontal="center" vertical="center" wrapText="1"/>
    </xf>
    <xf numFmtId="0" fontId="15" fillId="0" borderId="24" xfId="0" applyFont="1" applyBorder="1" applyAlignment="1">
      <alignment vertical="center"/>
    </xf>
  </cellXfs>
  <cellStyles count="5">
    <cellStyle name="Dziesiętny" xfId="1" builtinId="3"/>
    <cellStyle name="Dziesiętny 2" xfId="4"/>
    <cellStyle name="Normalny" xfId="0" builtinId="0"/>
    <cellStyle name="Normalny 2" xfId="3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A19" sqref="A19:XFD20"/>
    </sheetView>
  </sheetViews>
  <sheetFormatPr defaultRowHeight="15" x14ac:dyDescent="0.25"/>
  <cols>
    <col min="2" max="2" width="75.7109375" customWidth="1"/>
    <col min="3" max="3" width="14.5703125" customWidth="1"/>
    <col min="4" max="4" width="12.85546875" customWidth="1"/>
    <col min="5" max="5" width="15.28515625" customWidth="1"/>
  </cols>
  <sheetData>
    <row r="1" spans="1:5" s="1" customFormat="1" ht="12" customHeight="1" x14ac:dyDescent="0.25">
      <c r="A1" s="73" t="s">
        <v>97</v>
      </c>
      <c r="B1" s="73"/>
      <c r="C1" s="73"/>
      <c r="D1" s="73"/>
      <c r="E1" s="73"/>
    </row>
    <row r="2" spans="1:5" s="2" customFormat="1" ht="39.75" customHeight="1" x14ac:dyDescent="0.2">
      <c r="A2" s="74" t="s">
        <v>0</v>
      </c>
      <c r="B2" s="74"/>
      <c r="C2" s="74"/>
      <c r="D2" s="74"/>
      <c r="E2" s="74"/>
    </row>
    <row r="3" spans="1:5" s="2" customFormat="1" ht="17.25" customHeight="1" x14ac:dyDescent="0.2">
      <c r="A3" s="3" t="s">
        <v>1</v>
      </c>
      <c r="B3" s="75" t="s">
        <v>2</v>
      </c>
      <c r="C3" s="76" t="s">
        <v>3</v>
      </c>
      <c r="D3" s="77"/>
      <c r="E3" s="78"/>
    </row>
    <row r="4" spans="1:5" s="2" customFormat="1" ht="15" customHeight="1" x14ac:dyDescent="0.2">
      <c r="A4" s="3" t="s">
        <v>4</v>
      </c>
      <c r="B4" s="75"/>
      <c r="C4" s="3" t="s">
        <v>5</v>
      </c>
      <c r="D4" s="4" t="s">
        <v>6</v>
      </c>
      <c r="E4" s="3" t="s">
        <v>7</v>
      </c>
    </row>
    <row r="5" spans="1:5" s="2" customFormat="1" ht="20.25" x14ac:dyDescent="0.2">
      <c r="A5" s="79" t="s">
        <v>8</v>
      </c>
      <c r="B5" s="79"/>
      <c r="C5" s="79"/>
      <c r="D5" s="79"/>
      <c r="E5" s="79"/>
    </row>
    <row r="6" spans="1:5" s="2" customFormat="1" ht="18.75" customHeight="1" x14ac:dyDescent="0.2">
      <c r="A6" s="72" t="s">
        <v>92</v>
      </c>
      <c r="B6" s="72"/>
      <c r="C6" s="72"/>
      <c r="D6" s="72"/>
      <c r="E6" s="72"/>
    </row>
    <row r="7" spans="1:5" s="2" customFormat="1" ht="19.5" customHeight="1" x14ac:dyDescent="0.2">
      <c r="A7" s="5">
        <v>600</v>
      </c>
      <c r="B7" s="108" t="s">
        <v>93</v>
      </c>
      <c r="C7" s="81"/>
      <c r="D7" s="83"/>
      <c r="E7" s="85">
        <v>1711500</v>
      </c>
    </row>
    <row r="8" spans="1:5" s="2" customFormat="1" ht="19.5" customHeight="1" x14ac:dyDescent="0.2">
      <c r="A8" s="5">
        <v>60016</v>
      </c>
      <c r="B8" s="103"/>
      <c r="C8" s="82"/>
      <c r="D8" s="84"/>
      <c r="E8" s="86"/>
    </row>
    <row r="9" spans="1:5" s="2" customFormat="1" ht="18.75" customHeight="1" x14ac:dyDescent="0.2">
      <c r="A9" s="72" t="s">
        <v>9</v>
      </c>
      <c r="B9" s="72"/>
      <c r="C9" s="72"/>
      <c r="D9" s="72"/>
      <c r="E9" s="72"/>
    </row>
    <row r="10" spans="1:5" s="2" customFormat="1" ht="15" customHeight="1" x14ac:dyDescent="0.2">
      <c r="A10" s="5">
        <v>921</v>
      </c>
      <c r="B10" s="80" t="s">
        <v>10</v>
      </c>
      <c r="C10" s="81">
        <v>1080000</v>
      </c>
      <c r="D10" s="83"/>
      <c r="E10" s="85">
        <v>137760</v>
      </c>
    </row>
    <row r="11" spans="1:5" s="2" customFormat="1" ht="15" customHeight="1" x14ac:dyDescent="0.2">
      <c r="A11" s="5">
        <v>92113</v>
      </c>
      <c r="B11" s="80"/>
      <c r="C11" s="82"/>
      <c r="D11" s="84"/>
      <c r="E11" s="86"/>
    </row>
    <row r="12" spans="1:5" s="2" customFormat="1" ht="15" customHeight="1" x14ac:dyDescent="0.2">
      <c r="A12" s="5">
        <v>921</v>
      </c>
      <c r="B12" s="80" t="s">
        <v>11</v>
      </c>
      <c r="C12" s="81">
        <v>608000</v>
      </c>
      <c r="D12" s="80"/>
      <c r="E12" s="81"/>
    </row>
    <row r="13" spans="1:5" s="2" customFormat="1" ht="15" customHeight="1" x14ac:dyDescent="0.2">
      <c r="A13" s="5">
        <v>92116</v>
      </c>
      <c r="B13" s="80"/>
      <c r="C13" s="82"/>
      <c r="D13" s="80"/>
      <c r="E13" s="82"/>
    </row>
    <row r="14" spans="1:5" s="2" customFormat="1" ht="15.75" x14ac:dyDescent="0.2">
      <c r="A14" s="87" t="s">
        <v>12</v>
      </c>
      <c r="B14" s="88"/>
      <c r="C14" s="6">
        <f>SUM(C10:C13)</f>
        <v>1688000</v>
      </c>
      <c r="D14" s="6">
        <f>SUM(D10:D13)</f>
        <v>0</v>
      </c>
      <c r="E14" s="6">
        <f>SUM(E10+E7)</f>
        <v>1849260</v>
      </c>
    </row>
    <row r="15" spans="1:5" s="2" customFormat="1" ht="20.25" x14ac:dyDescent="0.2">
      <c r="A15" s="89" t="s">
        <v>13</v>
      </c>
      <c r="B15" s="89"/>
      <c r="C15" s="89"/>
      <c r="D15" s="89"/>
      <c r="E15" s="89"/>
    </row>
    <row r="16" spans="1:5" s="2" customFormat="1" ht="21" customHeight="1" x14ac:dyDescent="0.2">
      <c r="A16" s="90" t="s">
        <v>14</v>
      </c>
      <c r="B16" s="91"/>
      <c r="C16" s="91"/>
      <c r="D16" s="91"/>
      <c r="E16" s="91"/>
    </row>
    <row r="17" spans="1:5" s="2" customFormat="1" ht="17.25" customHeight="1" x14ac:dyDescent="0.2">
      <c r="A17" s="5">
        <v>801</v>
      </c>
      <c r="B17" s="92" t="s">
        <v>15</v>
      </c>
      <c r="C17" s="85">
        <v>726000</v>
      </c>
      <c r="D17" s="81"/>
      <c r="E17" s="85"/>
    </row>
    <row r="18" spans="1:5" s="2" customFormat="1" ht="17.25" customHeight="1" x14ac:dyDescent="0.2">
      <c r="A18" s="5">
        <v>80101</v>
      </c>
      <c r="B18" s="93"/>
      <c r="C18" s="94"/>
      <c r="D18" s="95"/>
      <c r="E18" s="94"/>
    </row>
    <row r="19" spans="1:5" s="2" customFormat="1" ht="11.25" customHeight="1" x14ac:dyDescent="0.2">
      <c r="A19" s="5">
        <v>801</v>
      </c>
      <c r="B19" s="96" t="s">
        <v>16</v>
      </c>
      <c r="C19" s="81">
        <v>470000</v>
      </c>
      <c r="D19" s="81"/>
      <c r="E19" s="81"/>
    </row>
    <row r="20" spans="1:5" s="2" customFormat="1" ht="11.25" customHeight="1" x14ac:dyDescent="0.2">
      <c r="A20" s="5">
        <v>80110</v>
      </c>
      <c r="B20" s="96"/>
      <c r="C20" s="95"/>
      <c r="D20" s="95"/>
      <c r="E20" s="95"/>
    </row>
    <row r="21" spans="1:5" s="2" customFormat="1" ht="15.75" customHeight="1" x14ac:dyDescent="0.2">
      <c r="A21" s="5">
        <v>80150</v>
      </c>
      <c r="B21" s="97"/>
      <c r="C21" s="7">
        <v>30000</v>
      </c>
      <c r="D21" s="8"/>
      <c r="E21" s="8"/>
    </row>
    <row r="22" spans="1:5" s="2" customFormat="1" ht="27.75" customHeight="1" x14ac:dyDescent="0.2">
      <c r="A22" s="90" t="s">
        <v>17</v>
      </c>
      <c r="B22" s="91"/>
      <c r="C22" s="91"/>
      <c r="D22" s="91"/>
      <c r="E22" s="91"/>
    </row>
    <row r="23" spans="1:5" s="2" customFormat="1" ht="15.75" x14ac:dyDescent="0.2">
      <c r="A23" s="5">
        <v>801</v>
      </c>
      <c r="B23" s="80" t="s">
        <v>18</v>
      </c>
      <c r="C23" s="81">
        <v>1737219.12</v>
      </c>
      <c r="D23" s="80"/>
      <c r="E23" s="81"/>
    </row>
    <row r="24" spans="1:5" s="2" customFormat="1" ht="15.75" x14ac:dyDescent="0.2">
      <c r="A24" s="5">
        <v>80104</v>
      </c>
      <c r="B24" s="80"/>
      <c r="C24" s="82"/>
      <c r="D24" s="80"/>
      <c r="E24" s="82"/>
    </row>
    <row r="25" spans="1:5" s="2" customFormat="1" ht="24.75" customHeight="1" x14ac:dyDescent="0.2">
      <c r="A25" s="5">
        <v>80149</v>
      </c>
      <c r="B25" s="98"/>
      <c r="C25" s="7">
        <v>177463.92</v>
      </c>
      <c r="D25" s="9"/>
      <c r="E25" s="10"/>
    </row>
    <row r="26" spans="1:5" s="2" customFormat="1" ht="27.75" customHeight="1" x14ac:dyDescent="0.2">
      <c r="A26" s="90" t="s">
        <v>19</v>
      </c>
      <c r="B26" s="91"/>
      <c r="C26" s="91"/>
      <c r="D26" s="91"/>
      <c r="E26" s="91"/>
    </row>
    <row r="27" spans="1:5" s="2" customFormat="1" ht="15.75" x14ac:dyDescent="0.2">
      <c r="A27" s="5">
        <v>801</v>
      </c>
      <c r="B27" s="80" t="s">
        <v>20</v>
      </c>
      <c r="C27" s="85">
        <v>19464.599999999999</v>
      </c>
      <c r="D27" s="80"/>
      <c r="E27" s="81"/>
    </row>
    <row r="28" spans="1:5" s="2" customFormat="1" ht="15.75" x14ac:dyDescent="0.2">
      <c r="A28" s="5">
        <v>80106</v>
      </c>
      <c r="B28" s="80"/>
      <c r="C28" s="84"/>
      <c r="D28" s="80"/>
      <c r="E28" s="82"/>
    </row>
    <row r="29" spans="1:5" s="2" customFormat="1" ht="24.75" customHeight="1" x14ac:dyDescent="0.2">
      <c r="A29" s="90" t="s">
        <v>21</v>
      </c>
      <c r="B29" s="91"/>
      <c r="C29" s="91"/>
      <c r="D29" s="91"/>
      <c r="E29" s="91"/>
    </row>
    <row r="30" spans="1:5" s="2" customFormat="1" ht="20.25" customHeight="1" x14ac:dyDescent="0.2">
      <c r="A30" s="5">
        <v>630</v>
      </c>
      <c r="B30" s="99" t="s">
        <v>22</v>
      </c>
      <c r="C30" s="81"/>
      <c r="D30" s="81"/>
      <c r="E30" s="81">
        <v>20000</v>
      </c>
    </row>
    <row r="31" spans="1:5" s="2" customFormat="1" ht="19.5" customHeight="1" x14ac:dyDescent="0.2">
      <c r="A31" s="5">
        <v>63003</v>
      </c>
      <c r="B31" s="82"/>
      <c r="C31" s="82"/>
      <c r="D31" s="81"/>
      <c r="E31" s="82"/>
    </row>
    <row r="32" spans="1:5" s="2" customFormat="1" ht="20.25" customHeight="1" x14ac:dyDescent="0.2">
      <c r="A32" s="5">
        <v>851</v>
      </c>
      <c r="B32" s="99" t="s">
        <v>23</v>
      </c>
      <c r="C32" s="81"/>
      <c r="D32" s="81"/>
      <c r="E32" s="81">
        <v>310000</v>
      </c>
    </row>
    <row r="33" spans="1:5" s="2" customFormat="1" ht="18.75" customHeight="1" x14ac:dyDescent="0.2">
      <c r="A33" s="5">
        <v>85154</v>
      </c>
      <c r="B33" s="82"/>
      <c r="C33" s="82"/>
      <c r="D33" s="81"/>
      <c r="E33" s="82"/>
    </row>
    <row r="34" spans="1:5" s="2" customFormat="1" ht="18.75" customHeight="1" x14ac:dyDescent="0.2">
      <c r="A34" s="5">
        <v>852</v>
      </c>
      <c r="B34" s="92" t="s">
        <v>24</v>
      </c>
      <c r="C34" s="83"/>
      <c r="D34" s="83"/>
      <c r="E34" s="85">
        <v>146500</v>
      </c>
    </row>
    <row r="35" spans="1:5" s="2" customFormat="1" ht="18.75" customHeight="1" x14ac:dyDescent="0.2">
      <c r="A35" s="5">
        <v>85228</v>
      </c>
      <c r="B35" s="103"/>
      <c r="C35" s="84"/>
      <c r="D35" s="84"/>
      <c r="E35" s="86"/>
    </row>
    <row r="36" spans="1:5" s="2" customFormat="1" ht="21.75" customHeight="1" x14ac:dyDescent="0.2">
      <c r="A36" s="5">
        <v>921</v>
      </c>
      <c r="B36" s="96" t="s">
        <v>25</v>
      </c>
      <c r="C36" s="81"/>
      <c r="D36" s="81"/>
      <c r="E36" s="81">
        <v>150000</v>
      </c>
    </row>
    <row r="37" spans="1:5" s="2" customFormat="1" ht="30.75" customHeight="1" x14ac:dyDescent="0.2">
      <c r="A37" s="5">
        <v>92105</v>
      </c>
      <c r="B37" s="96"/>
      <c r="C37" s="82"/>
      <c r="D37" s="82"/>
      <c r="E37" s="82"/>
    </row>
    <row r="38" spans="1:5" s="2" customFormat="1" ht="23.25" customHeight="1" x14ac:dyDescent="0.2">
      <c r="A38" s="5">
        <v>926</v>
      </c>
      <c r="B38" s="99" t="s">
        <v>26</v>
      </c>
      <c r="C38" s="81"/>
      <c r="D38" s="101"/>
      <c r="E38" s="81">
        <v>826000</v>
      </c>
    </row>
    <row r="39" spans="1:5" s="2" customFormat="1" ht="23.25" customHeight="1" x14ac:dyDescent="0.2">
      <c r="A39" s="5">
        <v>92605</v>
      </c>
      <c r="B39" s="100"/>
      <c r="C39" s="82"/>
      <c r="D39" s="102"/>
      <c r="E39" s="82"/>
    </row>
    <row r="40" spans="1:5" s="2" customFormat="1" ht="19.5" customHeight="1" x14ac:dyDescent="0.2">
      <c r="A40" s="90" t="s">
        <v>27</v>
      </c>
      <c r="B40" s="104"/>
      <c r="C40" s="104"/>
      <c r="D40" s="104"/>
      <c r="E40" s="104"/>
    </row>
    <row r="41" spans="1:5" s="2" customFormat="1" ht="29.25" customHeight="1" x14ac:dyDescent="0.2">
      <c r="A41" s="5">
        <v>921</v>
      </c>
      <c r="B41" s="96" t="s">
        <v>28</v>
      </c>
      <c r="C41" s="81"/>
      <c r="D41" s="80"/>
      <c r="E41" s="81">
        <v>295200</v>
      </c>
    </row>
    <row r="42" spans="1:5" s="2" customFormat="1" ht="29.25" customHeight="1" x14ac:dyDescent="0.2">
      <c r="A42" s="5">
        <v>92120</v>
      </c>
      <c r="B42" s="96"/>
      <c r="C42" s="82"/>
      <c r="D42" s="80"/>
      <c r="E42" s="82"/>
    </row>
    <row r="43" spans="1:5" s="2" customFormat="1" ht="15.75" x14ac:dyDescent="0.2">
      <c r="A43" s="90" t="s">
        <v>29</v>
      </c>
      <c r="B43" s="91"/>
      <c r="C43" s="91"/>
      <c r="D43" s="91"/>
      <c r="E43" s="91"/>
    </row>
    <row r="44" spans="1:5" s="2" customFormat="1" ht="25.5" customHeight="1" x14ac:dyDescent="0.2">
      <c r="A44" s="5">
        <v>900</v>
      </c>
      <c r="B44" s="96" t="s">
        <v>30</v>
      </c>
      <c r="C44" s="85"/>
      <c r="D44" s="81"/>
      <c r="E44" s="85">
        <v>100000</v>
      </c>
    </row>
    <row r="45" spans="1:5" s="2" customFormat="1" ht="25.5" customHeight="1" x14ac:dyDescent="0.2">
      <c r="A45" s="5">
        <v>90001</v>
      </c>
      <c r="B45" s="96"/>
      <c r="C45" s="84"/>
      <c r="D45" s="82"/>
      <c r="E45" s="84"/>
    </row>
    <row r="46" spans="1:5" s="2" customFormat="1" ht="25.5" customHeight="1" x14ac:dyDescent="0.2">
      <c r="A46" s="5">
        <v>900</v>
      </c>
      <c r="B46" s="96" t="s">
        <v>31</v>
      </c>
      <c r="C46" s="85"/>
      <c r="D46" s="81"/>
      <c r="E46" s="85">
        <v>50000</v>
      </c>
    </row>
    <row r="47" spans="1:5" s="2" customFormat="1" ht="25.5" customHeight="1" x14ac:dyDescent="0.2">
      <c r="A47" s="5">
        <v>90002</v>
      </c>
      <c r="B47" s="96"/>
      <c r="C47" s="84"/>
      <c r="D47" s="82"/>
      <c r="E47" s="84"/>
    </row>
    <row r="48" spans="1:5" s="2" customFormat="1" ht="20.25" customHeight="1" x14ac:dyDescent="0.2">
      <c r="A48" s="105" t="s">
        <v>32</v>
      </c>
      <c r="B48" s="106"/>
      <c r="C48" s="11">
        <f>SUM(C17+C19+C23+C27+C30+C32+C34+C36+C38+C41+C46+C25+C21)</f>
        <v>3160147.64</v>
      </c>
      <c r="D48" s="11">
        <f>SUM(D17+D19+D23+D32+D34+D36+D38+D41+D46)</f>
        <v>0</v>
      </c>
      <c r="E48" s="11">
        <f>SUM(E30+E32+E34+E36+E38+E41+E46+E44+E17+E19)</f>
        <v>1897700</v>
      </c>
    </row>
    <row r="49" spans="1:5" s="12" customFormat="1" ht="15.75" x14ac:dyDescent="0.25">
      <c r="A49" s="107" t="s">
        <v>33</v>
      </c>
      <c r="B49" s="107"/>
      <c r="C49" s="6">
        <f>SUM(C14+C48)</f>
        <v>4848147.6400000006</v>
      </c>
      <c r="D49" s="6">
        <f>SUM(D14+D48)</f>
        <v>0</v>
      </c>
      <c r="E49" s="6">
        <f>SUM(E14+E48)</f>
        <v>3746960</v>
      </c>
    </row>
    <row r="51" spans="1:5" x14ac:dyDescent="0.25">
      <c r="E51" s="13"/>
    </row>
    <row r="52" spans="1:5" x14ac:dyDescent="0.25">
      <c r="D52" s="13"/>
      <c r="E52" s="13"/>
    </row>
    <row r="55" spans="1:5" x14ac:dyDescent="0.25">
      <c r="E55" s="13"/>
    </row>
  </sheetData>
  <mergeCells count="77">
    <mergeCell ref="A48:B48"/>
    <mergeCell ref="A49:B49"/>
    <mergeCell ref="A6:E6"/>
    <mergeCell ref="B7:B8"/>
    <mergeCell ref="C7:C8"/>
    <mergeCell ref="D7:D8"/>
    <mergeCell ref="E7:E8"/>
    <mergeCell ref="A43:E43"/>
    <mergeCell ref="B44:B45"/>
    <mergeCell ref="C44:C45"/>
    <mergeCell ref="D44:D45"/>
    <mergeCell ref="E44:E45"/>
    <mergeCell ref="B46:B47"/>
    <mergeCell ref="C46:C47"/>
    <mergeCell ref="B36:B37"/>
    <mergeCell ref="C36:C37"/>
    <mergeCell ref="D36:D37"/>
    <mergeCell ref="E36:E37"/>
    <mergeCell ref="D46:D47"/>
    <mergeCell ref="B41:B42"/>
    <mergeCell ref="C41:C42"/>
    <mergeCell ref="D41:D42"/>
    <mergeCell ref="E41:E42"/>
    <mergeCell ref="E46:E47"/>
    <mergeCell ref="A40:E40"/>
    <mergeCell ref="B38:B39"/>
    <mergeCell ref="C38:C39"/>
    <mergeCell ref="D38:D39"/>
    <mergeCell ref="E38:E39"/>
    <mergeCell ref="B30:B31"/>
    <mergeCell ref="C30:C31"/>
    <mergeCell ref="D30:D31"/>
    <mergeCell ref="E30:E31"/>
    <mergeCell ref="B32:B33"/>
    <mergeCell ref="C32:C33"/>
    <mergeCell ref="D32:D33"/>
    <mergeCell ref="E32:E33"/>
    <mergeCell ref="B34:B35"/>
    <mergeCell ref="C34:C35"/>
    <mergeCell ref="D34:D35"/>
    <mergeCell ref="E34:E35"/>
    <mergeCell ref="A29:E29"/>
    <mergeCell ref="B19:B21"/>
    <mergeCell ref="C19:C20"/>
    <mergeCell ref="D19:D20"/>
    <mergeCell ref="E19:E20"/>
    <mergeCell ref="A22:E22"/>
    <mergeCell ref="B23:B25"/>
    <mergeCell ref="C23:C24"/>
    <mergeCell ref="D23:D24"/>
    <mergeCell ref="E23:E24"/>
    <mergeCell ref="A26:E26"/>
    <mergeCell ref="B27:B28"/>
    <mergeCell ref="C27:C28"/>
    <mergeCell ref="D27:D28"/>
    <mergeCell ref="E27:E28"/>
    <mergeCell ref="A14:B14"/>
    <mergeCell ref="A15:E15"/>
    <mergeCell ref="A16:E16"/>
    <mergeCell ref="B17:B18"/>
    <mergeCell ref="C17:C18"/>
    <mergeCell ref="D17:D18"/>
    <mergeCell ref="E17:E18"/>
    <mergeCell ref="B10:B11"/>
    <mergeCell ref="C10:C11"/>
    <mergeCell ref="D10:D11"/>
    <mergeCell ref="E10:E11"/>
    <mergeCell ref="B12:B13"/>
    <mergeCell ref="C12:C13"/>
    <mergeCell ref="D12:D13"/>
    <mergeCell ref="E12:E13"/>
    <mergeCell ref="A9:E9"/>
    <mergeCell ref="A1:E1"/>
    <mergeCell ref="A2:E2"/>
    <mergeCell ref="B3:B4"/>
    <mergeCell ref="C3:E3"/>
    <mergeCell ref="A5:E5"/>
  </mergeCells>
  <pageMargins left="0.70866141732283472" right="0.70866141732283472" top="0.55118110236220474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4" sqref="A4:C4"/>
    </sheetView>
  </sheetViews>
  <sheetFormatPr defaultRowHeight="30" customHeight="1" x14ac:dyDescent="0.25"/>
  <cols>
    <col min="2" max="2" width="56.140625" customWidth="1"/>
    <col min="3" max="3" width="18.28515625" customWidth="1"/>
  </cols>
  <sheetData>
    <row r="1" spans="1:3" ht="30" customHeight="1" x14ac:dyDescent="0.25">
      <c r="A1" s="112" t="s">
        <v>34</v>
      </c>
      <c r="B1" s="112"/>
      <c r="C1" s="112"/>
    </row>
    <row r="3" spans="1:3" ht="30" customHeight="1" x14ac:dyDescent="0.25">
      <c r="A3" s="113" t="s">
        <v>35</v>
      </c>
      <c r="B3" s="114"/>
      <c r="C3" s="114"/>
    </row>
    <row r="4" spans="1:3" ht="39" customHeight="1" x14ac:dyDescent="0.25">
      <c r="A4" s="115" t="s">
        <v>36</v>
      </c>
      <c r="B4" s="116"/>
      <c r="C4" s="116"/>
    </row>
    <row r="5" spans="1:3" ht="30" customHeight="1" x14ac:dyDescent="0.25">
      <c r="A5" s="117" t="s">
        <v>37</v>
      </c>
      <c r="B5" s="118"/>
      <c r="C5" s="14" t="s">
        <v>38</v>
      </c>
    </row>
    <row r="6" spans="1:3" ht="30" customHeight="1" x14ac:dyDescent="0.25">
      <c r="A6" s="15" t="s">
        <v>39</v>
      </c>
      <c r="B6" s="16"/>
      <c r="C6" s="17">
        <v>6000000</v>
      </c>
    </row>
    <row r="7" spans="1:3" ht="30" customHeight="1" x14ac:dyDescent="0.25">
      <c r="A7" s="119" t="s">
        <v>40</v>
      </c>
      <c r="B7" s="120"/>
      <c r="C7" s="121"/>
    </row>
    <row r="8" spans="1:3" ht="30" customHeight="1" x14ac:dyDescent="0.25">
      <c r="A8" s="18" t="s">
        <v>41</v>
      </c>
      <c r="B8" s="19" t="s">
        <v>42</v>
      </c>
      <c r="C8" s="20">
        <v>6000000</v>
      </c>
    </row>
    <row r="9" spans="1:3" ht="30" customHeight="1" x14ac:dyDescent="0.25">
      <c r="A9" s="21" t="s">
        <v>43</v>
      </c>
      <c r="B9" s="22" t="s">
        <v>44</v>
      </c>
      <c r="C9" s="23">
        <v>6000000</v>
      </c>
    </row>
    <row r="10" spans="1:3" ht="30" customHeight="1" x14ac:dyDescent="0.25">
      <c r="A10" s="15" t="s">
        <v>45</v>
      </c>
      <c r="B10" s="24"/>
      <c r="C10" s="17">
        <v>6000000</v>
      </c>
    </row>
    <row r="11" spans="1:3" ht="30" customHeight="1" x14ac:dyDescent="0.25">
      <c r="A11" s="109" t="s">
        <v>46</v>
      </c>
      <c r="B11" s="110"/>
      <c r="C11" s="111"/>
    </row>
    <row r="12" spans="1:3" ht="30" customHeight="1" x14ac:dyDescent="0.25">
      <c r="A12" s="25" t="s">
        <v>47</v>
      </c>
      <c r="B12" s="26" t="s">
        <v>42</v>
      </c>
      <c r="C12" s="27"/>
    </row>
    <row r="13" spans="1:3" ht="30" customHeight="1" x14ac:dyDescent="0.25">
      <c r="A13" s="28"/>
      <c r="B13" s="22" t="s">
        <v>48</v>
      </c>
      <c r="C13" s="29">
        <v>297000</v>
      </c>
    </row>
    <row r="14" spans="1:3" ht="30" customHeight="1" x14ac:dyDescent="0.25">
      <c r="A14" s="28"/>
      <c r="B14" s="22" t="s">
        <v>49</v>
      </c>
      <c r="C14" s="29">
        <v>200000</v>
      </c>
    </row>
    <row r="15" spans="1:3" ht="30" customHeight="1" x14ac:dyDescent="0.25">
      <c r="A15" s="28"/>
      <c r="B15" s="22" t="s">
        <v>50</v>
      </c>
      <c r="C15" s="29">
        <v>5498000</v>
      </c>
    </row>
    <row r="16" spans="1:3" ht="30" customHeight="1" x14ac:dyDescent="0.25">
      <c r="A16" s="28"/>
      <c r="B16" s="30" t="s">
        <v>51</v>
      </c>
      <c r="C16" s="29">
        <v>5000</v>
      </c>
    </row>
    <row r="17" spans="1:3" ht="30" customHeight="1" x14ac:dyDescent="0.25">
      <c r="A17" s="28"/>
      <c r="B17" s="31" t="s">
        <v>52</v>
      </c>
      <c r="C17" s="20">
        <v>6000000</v>
      </c>
    </row>
    <row r="18" spans="1:3" ht="30" customHeight="1" x14ac:dyDescent="0.25">
      <c r="A18" s="15"/>
      <c r="B18" s="32" t="s">
        <v>53</v>
      </c>
      <c r="C18" s="33">
        <v>6000000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3"/>
  <sheetViews>
    <sheetView workbookViewId="0">
      <selection sqref="A1:E1"/>
    </sheetView>
  </sheetViews>
  <sheetFormatPr defaultRowHeight="15" x14ac:dyDescent="0.25"/>
  <cols>
    <col min="1" max="1" width="3.28515625" customWidth="1"/>
    <col min="2" max="2" width="55.85546875" customWidth="1"/>
    <col min="3" max="3" width="15.28515625" customWidth="1"/>
    <col min="4" max="4" width="11" customWidth="1"/>
    <col min="5" max="5" width="12.140625" customWidth="1"/>
  </cols>
  <sheetData>
    <row r="1" spans="1:10" x14ac:dyDescent="0.25">
      <c r="A1" s="123" t="s">
        <v>96</v>
      </c>
      <c r="B1" s="123"/>
      <c r="C1" s="123"/>
      <c r="D1" s="124"/>
      <c r="E1" s="124"/>
    </row>
    <row r="2" spans="1:10" x14ac:dyDescent="0.25">
      <c r="A2" s="125" t="s">
        <v>54</v>
      </c>
      <c r="B2" s="125"/>
      <c r="C2" s="125"/>
      <c r="D2" s="124"/>
      <c r="E2" s="124"/>
    </row>
    <row r="3" spans="1:10" ht="59.25" customHeight="1" x14ac:dyDescent="0.25">
      <c r="A3" s="126"/>
      <c r="B3" s="126"/>
      <c r="C3" s="126"/>
      <c r="D3" s="127"/>
      <c r="E3" s="127"/>
    </row>
    <row r="4" spans="1:10" ht="33" customHeight="1" x14ac:dyDescent="0.25">
      <c r="A4" s="117" t="s">
        <v>37</v>
      </c>
      <c r="B4" s="122"/>
      <c r="C4" s="50" t="s">
        <v>89</v>
      </c>
      <c r="D4" s="67" t="s">
        <v>90</v>
      </c>
      <c r="E4" s="67" t="s">
        <v>91</v>
      </c>
    </row>
    <row r="5" spans="1:10" x14ac:dyDescent="0.25">
      <c r="A5" s="129" t="s">
        <v>39</v>
      </c>
      <c r="B5" s="129"/>
      <c r="C5" s="129"/>
      <c r="D5" s="69"/>
      <c r="E5" s="69"/>
      <c r="F5" s="52"/>
      <c r="G5" s="52"/>
      <c r="H5" s="52"/>
      <c r="I5" s="13"/>
      <c r="J5" s="13"/>
    </row>
    <row r="6" spans="1:10" x14ac:dyDescent="0.25">
      <c r="A6" s="130" t="s">
        <v>55</v>
      </c>
      <c r="B6" s="130"/>
      <c r="C6" s="130"/>
      <c r="D6" s="70"/>
      <c r="E6" s="70"/>
      <c r="F6" s="52"/>
      <c r="G6" s="52"/>
      <c r="H6" s="52"/>
      <c r="I6" s="13"/>
      <c r="J6" s="13"/>
    </row>
    <row r="7" spans="1:10" x14ac:dyDescent="0.25">
      <c r="A7" s="131"/>
      <c r="B7" s="34" t="s">
        <v>56</v>
      </c>
      <c r="C7" s="68">
        <v>850000</v>
      </c>
      <c r="D7" s="71">
        <v>0</v>
      </c>
      <c r="E7" s="71">
        <f>SUM(C7:D7)</f>
        <v>850000</v>
      </c>
      <c r="F7" s="52"/>
      <c r="G7" s="52"/>
      <c r="H7" s="52"/>
      <c r="I7" s="13"/>
      <c r="J7" s="13"/>
    </row>
    <row r="8" spans="1:10" x14ac:dyDescent="0.25">
      <c r="A8" s="131"/>
      <c r="B8" s="36" t="s">
        <v>57</v>
      </c>
      <c r="C8" s="37">
        <v>850000</v>
      </c>
      <c r="D8" s="70">
        <v>0</v>
      </c>
      <c r="E8" s="70">
        <f>SUM(C8:D8)</f>
        <v>850000</v>
      </c>
      <c r="F8" s="52"/>
      <c r="G8" s="52"/>
      <c r="H8" s="52"/>
      <c r="I8" s="13"/>
      <c r="J8" s="13"/>
    </row>
    <row r="9" spans="1:10" x14ac:dyDescent="0.25">
      <c r="A9" s="129" t="s">
        <v>45</v>
      </c>
      <c r="B9" s="129"/>
      <c r="C9" s="129"/>
      <c r="D9" s="69"/>
      <c r="E9" s="69"/>
      <c r="F9" s="52"/>
      <c r="G9" s="52"/>
      <c r="H9" s="52"/>
      <c r="I9" s="13"/>
      <c r="J9" s="13"/>
    </row>
    <row r="10" spans="1:10" x14ac:dyDescent="0.25">
      <c r="A10" s="130" t="s">
        <v>55</v>
      </c>
      <c r="B10" s="130"/>
      <c r="C10" s="130"/>
      <c r="D10" s="70"/>
      <c r="E10" s="70"/>
      <c r="F10" s="52"/>
      <c r="G10" s="52"/>
      <c r="H10" s="52"/>
      <c r="I10" s="13"/>
      <c r="J10" s="13"/>
    </row>
    <row r="11" spans="1:10" x14ac:dyDescent="0.25">
      <c r="A11" s="131"/>
      <c r="B11" s="34" t="s">
        <v>58</v>
      </c>
      <c r="C11" s="35">
        <v>135000</v>
      </c>
      <c r="D11" s="71">
        <v>0</v>
      </c>
      <c r="E11" s="71">
        <f>SUM(C11:D11)</f>
        <v>135000</v>
      </c>
      <c r="F11" s="52"/>
      <c r="G11" s="52"/>
      <c r="H11" s="52"/>
      <c r="I11" s="13"/>
      <c r="J11" s="13"/>
    </row>
    <row r="12" spans="1:10" ht="26.25" customHeight="1" x14ac:dyDescent="0.25">
      <c r="A12" s="131"/>
      <c r="B12" s="39" t="s">
        <v>59</v>
      </c>
      <c r="C12" s="38">
        <v>130000</v>
      </c>
      <c r="D12" s="70"/>
      <c r="E12" s="70">
        <f>SUM(C12:D12)</f>
        <v>130000</v>
      </c>
      <c r="F12" s="52"/>
      <c r="G12" s="52"/>
      <c r="H12" s="52"/>
      <c r="I12" s="13"/>
      <c r="J12" s="13"/>
    </row>
    <row r="13" spans="1:10" ht="30" x14ac:dyDescent="0.25">
      <c r="A13" s="131"/>
      <c r="B13" s="39" t="s">
        <v>60</v>
      </c>
      <c r="C13" s="38">
        <v>5000</v>
      </c>
      <c r="D13" s="70"/>
      <c r="E13" s="70">
        <f>SUM(C13:D13)</f>
        <v>5000</v>
      </c>
      <c r="F13" s="52"/>
      <c r="G13" s="52"/>
      <c r="H13" s="52"/>
      <c r="I13" s="13"/>
      <c r="J13" s="13"/>
    </row>
    <row r="14" spans="1:10" ht="33.75" customHeight="1" x14ac:dyDescent="0.25">
      <c r="A14" s="132"/>
      <c r="B14" s="40" t="s">
        <v>56</v>
      </c>
      <c r="C14" s="41">
        <v>668959</v>
      </c>
      <c r="D14" s="71">
        <f>SUM(D15:D23)</f>
        <v>382028.62</v>
      </c>
      <c r="E14" s="71">
        <f>SUM(E15:E23)</f>
        <v>1050987.6200000001</v>
      </c>
      <c r="F14" s="52"/>
      <c r="G14" s="52"/>
      <c r="H14" s="52"/>
      <c r="I14" s="13"/>
      <c r="J14" s="13"/>
    </row>
    <row r="15" spans="1:10" ht="93.75" customHeight="1" x14ac:dyDescent="0.25">
      <c r="A15" s="133"/>
      <c r="B15" s="42" t="s">
        <v>61</v>
      </c>
      <c r="C15" s="38">
        <v>310000</v>
      </c>
      <c r="D15" s="70"/>
      <c r="E15" s="70">
        <f t="shared" ref="E15:E23" si="0">SUM(C15:D15)</f>
        <v>310000</v>
      </c>
      <c r="F15" s="52"/>
      <c r="G15" s="52"/>
      <c r="H15" s="52"/>
      <c r="I15" s="13"/>
      <c r="J15" s="13"/>
    </row>
    <row r="16" spans="1:10" ht="30" x14ac:dyDescent="0.25">
      <c r="A16" s="133"/>
      <c r="B16" s="43" t="s">
        <v>62</v>
      </c>
      <c r="C16" s="38">
        <v>50000</v>
      </c>
      <c r="D16" s="70"/>
      <c r="E16" s="70">
        <f t="shared" si="0"/>
        <v>50000</v>
      </c>
      <c r="F16" s="52"/>
      <c r="G16" s="52"/>
      <c r="H16" s="52"/>
      <c r="I16" s="13"/>
      <c r="J16" s="13"/>
    </row>
    <row r="17" spans="1:10" ht="36.75" customHeight="1" x14ac:dyDescent="0.25">
      <c r="A17" s="133"/>
      <c r="B17" s="43" t="s">
        <v>63</v>
      </c>
      <c r="C17" s="38">
        <v>25000</v>
      </c>
      <c r="D17" s="70">
        <v>50000</v>
      </c>
      <c r="E17" s="70">
        <f t="shared" si="0"/>
        <v>75000</v>
      </c>
      <c r="F17" s="52"/>
      <c r="G17" s="52"/>
      <c r="H17" s="52"/>
      <c r="I17" s="13"/>
      <c r="J17" s="13"/>
    </row>
    <row r="18" spans="1:10" ht="30" x14ac:dyDescent="0.25">
      <c r="A18" s="133"/>
      <c r="B18" s="43" t="s">
        <v>64</v>
      </c>
      <c r="C18" s="38">
        <v>20000</v>
      </c>
      <c r="D18" s="70"/>
      <c r="E18" s="70">
        <f t="shared" si="0"/>
        <v>20000</v>
      </c>
      <c r="F18" s="52"/>
      <c r="G18" s="52"/>
      <c r="H18" s="52"/>
      <c r="I18" s="13"/>
      <c r="J18" s="13"/>
    </row>
    <row r="19" spans="1:10" ht="30.75" customHeight="1" x14ac:dyDescent="0.25">
      <c r="A19" s="133"/>
      <c r="B19" s="43" t="s">
        <v>65</v>
      </c>
      <c r="C19" s="38">
        <v>5000</v>
      </c>
      <c r="D19" s="70">
        <v>15000</v>
      </c>
      <c r="E19" s="70">
        <f t="shared" si="0"/>
        <v>20000</v>
      </c>
      <c r="F19" s="52"/>
      <c r="G19" s="52"/>
      <c r="H19" s="52"/>
      <c r="I19" s="13"/>
      <c r="J19" s="13"/>
    </row>
    <row r="20" spans="1:10" ht="32.25" customHeight="1" x14ac:dyDescent="0.25">
      <c r="A20" s="133"/>
      <c r="B20" s="43" t="s">
        <v>66</v>
      </c>
      <c r="C20" s="38">
        <v>10000</v>
      </c>
      <c r="D20" s="70">
        <v>190000</v>
      </c>
      <c r="E20" s="70">
        <f t="shared" si="0"/>
        <v>200000</v>
      </c>
      <c r="F20" s="52"/>
      <c r="G20" s="52"/>
      <c r="H20" s="52"/>
      <c r="I20" s="13"/>
      <c r="J20" s="13"/>
    </row>
    <row r="21" spans="1:10" ht="30" x14ac:dyDescent="0.25">
      <c r="A21" s="133"/>
      <c r="B21" s="43" t="s">
        <v>67</v>
      </c>
      <c r="C21" s="38">
        <v>30000</v>
      </c>
      <c r="D21" s="70">
        <v>20000</v>
      </c>
      <c r="E21" s="70">
        <f t="shared" si="0"/>
        <v>50000</v>
      </c>
      <c r="F21" s="52"/>
      <c r="G21" s="52"/>
      <c r="H21" s="52"/>
      <c r="I21" s="13"/>
      <c r="J21" s="13"/>
    </row>
    <row r="22" spans="1:10" ht="33" customHeight="1" x14ac:dyDescent="0.25">
      <c r="A22" s="133"/>
      <c r="B22" s="43" t="s">
        <v>68</v>
      </c>
      <c r="C22" s="38">
        <v>28959</v>
      </c>
      <c r="D22" s="70">
        <v>107028.62</v>
      </c>
      <c r="E22" s="70">
        <f t="shared" si="0"/>
        <v>135987.62</v>
      </c>
      <c r="F22" s="52"/>
      <c r="G22" s="52"/>
      <c r="H22" s="52"/>
      <c r="I22" s="13"/>
      <c r="J22" s="13"/>
    </row>
    <row r="23" spans="1:10" ht="37.5" customHeight="1" x14ac:dyDescent="0.25">
      <c r="A23" s="134"/>
      <c r="B23" s="43" t="s">
        <v>69</v>
      </c>
      <c r="C23" s="38">
        <v>190000</v>
      </c>
      <c r="D23" s="70"/>
      <c r="E23" s="70">
        <f t="shared" si="0"/>
        <v>190000</v>
      </c>
      <c r="F23" s="52"/>
      <c r="G23" s="52"/>
      <c r="H23" s="52"/>
      <c r="I23" s="13"/>
      <c r="J23" s="13"/>
    </row>
    <row r="24" spans="1:10" x14ac:dyDescent="0.25">
      <c r="A24" s="135" t="s">
        <v>70</v>
      </c>
      <c r="B24" s="130"/>
      <c r="C24" s="130"/>
      <c r="D24" s="70"/>
      <c r="E24" s="70"/>
      <c r="F24" s="52"/>
      <c r="G24" s="52"/>
      <c r="H24" s="52"/>
      <c r="I24" s="13"/>
      <c r="J24" s="13"/>
    </row>
    <row r="25" spans="1:10" x14ac:dyDescent="0.25">
      <c r="A25" s="136"/>
      <c r="B25" s="44" t="s">
        <v>71</v>
      </c>
      <c r="C25" s="41">
        <v>46041</v>
      </c>
      <c r="D25" s="71">
        <v>0</v>
      </c>
      <c r="E25" s="71">
        <f>SUM(C25:D25)</f>
        <v>46041</v>
      </c>
      <c r="F25" s="52"/>
      <c r="G25" s="52"/>
      <c r="H25" s="52"/>
      <c r="I25" s="13"/>
      <c r="J25" s="13"/>
    </row>
    <row r="26" spans="1:10" ht="30" x14ac:dyDescent="0.25">
      <c r="A26" s="136"/>
      <c r="B26" s="43" t="s">
        <v>72</v>
      </c>
      <c r="C26" s="38">
        <v>41512</v>
      </c>
      <c r="D26" s="70"/>
      <c r="E26" s="70">
        <f t="shared" ref="E26:E27" si="1">SUM(C26:D26)</f>
        <v>41512</v>
      </c>
      <c r="F26" s="52"/>
      <c r="G26" s="52"/>
      <c r="H26" s="52"/>
      <c r="I26" s="13"/>
      <c r="J26" s="13"/>
    </row>
    <row r="27" spans="1:10" ht="30" x14ac:dyDescent="0.25">
      <c r="A27" s="136"/>
      <c r="B27" s="43" t="s">
        <v>73</v>
      </c>
      <c r="C27" s="38">
        <v>4529</v>
      </c>
      <c r="D27" s="70"/>
      <c r="E27" s="70">
        <f t="shared" si="1"/>
        <v>4529</v>
      </c>
      <c r="F27" s="52"/>
      <c r="G27" s="52"/>
      <c r="H27" s="52"/>
      <c r="I27" s="13"/>
      <c r="J27" s="13"/>
    </row>
    <row r="28" spans="1:10" x14ac:dyDescent="0.25">
      <c r="A28" s="128" t="s">
        <v>74</v>
      </c>
      <c r="B28" s="128"/>
      <c r="C28" s="41">
        <v>850000</v>
      </c>
      <c r="D28" s="41">
        <f>D11+D14+D25</f>
        <v>382028.62</v>
      </c>
      <c r="E28" s="41">
        <v>850000</v>
      </c>
      <c r="F28" s="52"/>
      <c r="G28" s="52"/>
      <c r="H28" s="52"/>
      <c r="I28" s="13"/>
      <c r="J28" s="13"/>
    </row>
    <row r="29" spans="1:10" x14ac:dyDescent="0.25">
      <c r="D29" s="13"/>
      <c r="E29" s="13"/>
      <c r="F29" s="13"/>
      <c r="G29" s="13"/>
      <c r="H29" s="13"/>
      <c r="I29" s="13"/>
      <c r="J29" s="13"/>
    </row>
    <row r="30" spans="1:10" x14ac:dyDescent="0.25">
      <c r="D30" s="13"/>
      <c r="E30" s="13"/>
      <c r="F30" s="13"/>
      <c r="G30" s="13"/>
      <c r="H30" s="13"/>
      <c r="I30" s="13"/>
      <c r="J30" s="13"/>
    </row>
    <row r="31" spans="1:10" x14ac:dyDescent="0.25">
      <c r="D31" s="13"/>
      <c r="E31" s="13"/>
      <c r="F31" s="13"/>
      <c r="G31" s="13"/>
      <c r="H31" s="13"/>
      <c r="I31" s="13"/>
      <c r="J31" s="13"/>
    </row>
    <row r="32" spans="1:10" x14ac:dyDescent="0.25">
      <c r="D32" s="13"/>
      <c r="E32" s="13"/>
      <c r="F32" s="13"/>
      <c r="G32" s="13"/>
      <c r="H32" s="13"/>
      <c r="I32" s="13"/>
      <c r="J32" s="13"/>
    </row>
    <row r="33" spans="4:10" x14ac:dyDescent="0.25">
      <c r="D33" s="13"/>
      <c r="E33" s="13"/>
      <c r="F33" s="13"/>
      <c r="G33" s="13"/>
      <c r="H33" s="13"/>
      <c r="I33" s="13"/>
      <c r="J33" s="13"/>
    </row>
    <row r="34" spans="4:10" x14ac:dyDescent="0.25">
      <c r="D34" s="13"/>
      <c r="E34" s="13"/>
      <c r="F34" s="13"/>
      <c r="G34" s="13"/>
      <c r="H34" s="13"/>
      <c r="I34" s="13"/>
      <c r="J34" s="13"/>
    </row>
    <row r="35" spans="4:10" x14ac:dyDescent="0.25">
      <c r="D35" s="13"/>
      <c r="E35" s="13"/>
      <c r="F35" s="13"/>
      <c r="G35" s="13"/>
      <c r="H35" s="13"/>
      <c r="I35" s="13"/>
      <c r="J35" s="13"/>
    </row>
    <row r="36" spans="4:10" x14ac:dyDescent="0.25">
      <c r="D36" s="13"/>
      <c r="E36" s="13"/>
      <c r="F36" s="13"/>
      <c r="G36" s="13"/>
      <c r="H36" s="13"/>
      <c r="I36" s="13"/>
      <c r="J36" s="13"/>
    </row>
    <row r="37" spans="4:10" x14ac:dyDescent="0.25">
      <c r="D37" s="13"/>
      <c r="E37" s="13"/>
      <c r="F37" s="13"/>
      <c r="G37" s="13"/>
      <c r="H37" s="13"/>
      <c r="I37" s="13"/>
      <c r="J37" s="13"/>
    </row>
    <row r="38" spans="4:10" x14ac:dyDescent="0.25">
      <c r="D38" s="13"/>
      <c r="E38" s="13"/>
      <c r="F38" s="13"/>
      <c r="G38" s="13"/>
      <c r="H38" s="13"/>
      <c r="I38" s="13"/>
      <c r="J38" s="13"/>
    </row>
    <row r="39" spans="4:10" x14ac:dyDescent="0.25">
      <c r="D39" s="13"/>
      <c r="E39" s="13"/>
      <c r="F39" s="13"/>
      <c r="G39" s="13"/>
      <c r="H39" s="13"/>
      <c r="I39" s="13"/>
      <c r="J39" s="13"/>
    </row>
    <row r="40" spans="4:10" x14ac:dyDescent="0.25">
      <c r="D40" s="13"/>
      <c r="E40" s="13"/>
      <c r="F40" s="13"/>
      <c r="G40" s="13"/>
      <c r="H40" s="13"/>
      <c r="I40" s="13"/>
      <c r="J40" s="13"/>
    </row>
    <row r="41" spans="4:10" x14ac:dyDescent="0.25">
      <c r="D41" s="13"/>
      <c r="E41" s="13"/>
      <c r="F41" s="13"/>
      <c r="G41" s="13"/>
      <c r="H41" s="13"/>
      <c r="I41" s="13"/>
      <c r="J41" s="13"/>
    </row>
    <row r="42" spans="4:10" x14ac:dyDescent="0.25">
      <c r="D42" s="13"/>
      <c r="E42" s="13"/>
      <c r="F42" s="13"/>
      <c r="G42" s="13"/>
      <c r="H42" s="13"/>
      <c r="I42" s="13"/>
      <c r="J42" s="13"/>
    </row>
    <row r="43" spans="4:10" x14ac:dyDescent="0.25">
      <c r="D43" s="13"/>
      <c r="E43" s="13"/>
      <c r="F43" s="13"/>
      <c r="G43" s="13"/>
      <c r="H43" s="13"/>
      <c r="I43" s="13"/>
      <c r="J43" s="13"/>
    </row>
    <row r="44" spans="4:10" x14ac:dyDescent="0.25">
      <c r="D44" s="13"/>
      <c r="E44" s="13"/>
      <c r="F44" s="13"/>
      <c r="G44" s="13"/>
      <c r="H44" s="13"/>
      <c r="I44" s="13"/>
      <c r="J44" s="13"/>
    </row>
    <row r="45" spans="4:10" x14ac:dyDescent="0.25">
      <c r="D45" s="13"/>
      <c r="E45" s="13"/>
      <c r="F45" s="13"/>
      <c r="G45" s="13"/>
      <c r="H45" s="13"/>
      <c r="I45" s="13"/>
      <c r="J45" s="13"/>
    </row>
    <row r="46" spans="4:10" x14ac:dyDescent="0.25">
      <c r="D46" s="13"/>
      <c r="E46" s="13"/>
      <c r="F46" s="13"/>
      <c r="G46" s="13"/>
      <c r="H46" s="13"/>
      <c r="I46" s="13"/>
      <c r="J46" s="13"/>
    </row>
    <row r="47" spans="4:10" x14ac:dyDescent="0.25">
      <c r="D47" s="13"/>
      <c r="E47" s="13"/>
      <c r="F47" s="13"/>
      <c r="G47" s="13"/>
      <c r="H47" s="13"/>
      <c r="I47" s="13"/>
      <c r="J47" s="13"/>
    </row>
    <row r="48" spans="4:10" x14ac:dyDescent="0.25">
      <c r="D48" s="13"/>
      <c r="E48" s="13"/>
      <c r="F48" s="13"/>
      <c r="G48" s="13"/>
      <c r="H48" s="13"/>
      <c r="I48" s="13"/>
      <c r="J48" s="13"/>
    </row>
    <row r="49" spans="4:10" x14ac:dyDescent="0.25">
      <c r="D49" s="13"/>
      <c r="E49" s="13"/>
      <c r="F49" s="13"/>
      <c r="G49" s="13"/>
      <c r="H49" s="13"/>
      <c r="I49" s="13"/>
      <c r="J49" s="13"/>
    </row>
    <row r="50" spans="4:10" x14ac:dyDescent="0.25">
      <c r="D50" s="13"/>
      <c r="E50" s="13"/>
      <c r="F50" s="13"/>
      <c r="G50" s="13"/>
      <c r="H50" s="13"/>
      <c r="I50" s="13"/>
      <c r="J50" s="13"/>
    </row>
    <row r="51" spans="4:10" x14ac:dyDescent="0.25">
      <c r="D51" s="13"/>
      <c r="E51" s="13"/>
      <c r="F51" s="13"/>
      <c r="G51" s="13"/>
      <c r="H51" s="13"/>
      <c r="I51" s="13"/>
      <c r="J51" s="13"/>
    </row>
    <row r="52" spans="4:10" x14ac:dyDescent="0.25">
      <c r="D52" s="13"/>
      <c r="E52" s="13"/>
      <c r="F52" s="13"/>
      <c r="G52" s="13"/>
      <c r="H52" s="13"/>
      <c r="I52" s="13"/>
      <c r="J52" s="13"/>
    </row>
    <row r="53" spans="4:10" x14ac:dyDescent="0.25">
      <c r="D53" s="13"/>
      <c r="E53" s="13"/>
      <c r="F53" s="13"/>
      <c r="G53" s="13"/>
      <c r="H53" s="13"/>
      <c r="I53" s="13"/>
      <c r="J53" s="13"/>
    </row>
    <row r="54" spans="4:10" x14ac:dyDescent="0.25">
      <c r="D54" s="13"/>
      <c r="E54" s="13"/>
      <c r="F54" s="13"/>
      <c r="G54" s="13"/>
      <c r="H54" s="13"/>
      <c r="I54" s="13"/>
      <c r="J54" s="13"/>
    </row>
    <row r="55" spans="4:10" x14ac:dyDescent="0.25">
      <c r="D55" s="13"/>
      <c r="E55" s="13"/>
      <c r="F55" s="13"/>
      <c r="G55" s="13"/>
      <c r="H55" s="13"/>
      <c r="I55" s="13"/>
      <c r="J55" s="13"/>
    </row>
    <row r="56" spans="4:10" x14ac:dyDescent="0.25">
      <c r="D56" s="13"/>
      <c r="E56" s="13"/>
      <c r="F56" s="13"/>
      <c r="G56" s="13"/>
      <c r="H56" s="13"/>
      <c r="I56" s="13"/>
      <c r="J56" s="13"/>
    </row>
    <row r="57" spans="4:10" x14ac:dyDescent="0.25">
      <c r="D57" s="13"/>
      <c r="E57" s="13"/>
      <c r="F57" s="13"/>
      <c r="G57" s="13"/>
      <c r="H57" s="13"/>
      <c r="I57" s="13"/>
      <c r="J57" s="13"/>
    </row>
    <row r="58" spans="4:10" x14ac:dyDescent="0.25">
      <c r="D58" s="13"/>
      <c r="E58" s="13"/>
      <c r="F58" s="13"/>
      <c r="G58" s="13"/>
      <c r="H58" s="13"/>
      <c r="I58" s="13"/>
      <c r="J58" s="13"/>
    </row>
    <row r="59" spans="4:10" x14ac:dyDescent="0.25">
      <c r="D59" s="13"/>
      <c r="E59" s="13"/>
      <c r="F59" s="13"/>
      <c r="G59" s="13"/>
      <c r="H59" s="13"/>
      <c r="I59" s="13"/>
      <c r="J59" s="13"/>
    </row>
    <row r="60" spans="4:10" x14ac:dyDescent="0.25">
      <c r="D60" s="13"/>
      <c r="E60" s="13"/>
      <c r="F60" s="13"/>
      <c r="G60" s="13"/>
      <c r="H60" s="13"/>
      <c r="I60" s="13"/>
      <c r="J60" s="13"/>
    </row>
    <row r="61" spans="4:10" x14ac:dyDescent="0.25">
      <c r="D61" s="13"/>
      <c r="E61" s="13"/>
      <c r="F61" s="13"/>
      <c r="G61" s="13"/>
      <c r="H61" s="13"/>
      <c r="I61" s="13"/>
      <c r="J61" s="13"/>
    </row>
    <row r="62" spans="4:10" x14ac:dyDescent="0.25">
      <c r="D62" s="13"/>
      <c r="E62" s="13"/>
      <c r="F62" s="13"/>
      <c r="G62" s="13"/>
      <c r="H62" s="13"/>
      <c r="I62" s="13"/>
      <c r="J62" s="13"/>
    </row>
    <row r="63" spans="4:10" x14ac:dyDescent="0.25">
      <c r="D63" s="13"/>
      <c r="E63" s="13"/>
      <c r="F63" s="13"/>
      <c r="G63" s="13"/>
      <c r="H63" s="13"/>
      <c r="I63" s="13"/>
      <c r="J63" s="13"/>
    </row>
    <row r="64" spans="4:10" x14ac:dyDescent="0.25">
      <c r="D64" s="13"/>
      <c r="E64" s="13"/>
      <c r="F64" s="13"/>
      <c r="G64" s="13"/>
      <c r="H64" s="13"/>
      <c r="I64" s="13"/>
      <c r="J64" s="13"/>
    </row>
    <row r="65" spans="4:10" x14ac:dyDescent="0.25">
      <c r="D65" s="13"/>
      <c r="E65" s="13"/>
      <c r="F65" s="13"/>
      <c r="G65" s="13"/>
      <c r="H65" s="13"/>
      <c r="I65" s="13"/>
      <c r="J65" s="13"/>
    </row>
    <row r="66" spans="4:10" x14ac:dyDescent="0.25">
      <c r="D66" s="13"/>
      <c r="E66" s="13"/>
      <c r="F66" s="13"/>
      <c r="G66" s="13"/>
      <c r="H66" s="13"/>
      <c r="I66" s="13"/>
      <c r="J66" s="13"/>
    </row>
    <row r="67" spans="4:10" x14ac:dyDescent="0.25">
      <c r="D67" s="13"/>
      <c r="E67" s="13"/>
      <c r="F67" s="13"/>
      <c r="G67" s="13"/>
      <c r="H67" s="13"/>
      <c r="I67" s="13"/>
      <c r="J67" s="13"/>
    </row>
    <row r="68" spans="4:10" x14ac:dyDescent="0.25">
      <c r="D68" s="13"/>
      <c r="E68" s="13"/>
      <c r="F68" s="13"/>
      <c r="G68" s="13"/>
      <c r="H68" s="13"/>
      <c r="I68" s="13"/>
      <c r="J68" s="13"/>
    </row>
    <row r="69" spans="4:10" x14ac:dyDescent="0.25">
      <c r="D69" s="13"/>
      <c r="E69" s="13"/>
      <c r="F69" s="13"/>
      <c r="G69" s="13"/>
      <c r="H69" s="13"/>
      <c r="I69" s="13"/>
      <c r="J69" s="13"/>
    </row>
    <row r="70" spans="4:10" x14ac:dyDescent="0.25">
      <c r="D70" s="13"/>
      <c r="E70" s="13"/>
      <c r="F70" s="13"/>
      <c r="G70" s="13"/>
      <c r="H70" s="13"/>
      <c r="I70" s="13"/>
      <c r="J70" s="13"/>
    </row>
    <row r="71" spans="4:10" x14ac:dyDescent="0.25">
      <c r="D71" s="13"/>
      <c r="E71" s="13"/>
      <c r="F71" s="13"/>
      <c r="G71" s="13"/>
      <c r="H71" s="13"/>
      <c r="I71" s="13"/>
      <c r="J71" s="13"/>
    </row>
    <row r="72" spans="4:10" x14ac:dyDescent="0.25">
      <c r="D72" s="13"/>
      <c r="E72" s="13"/>
      <c r="F72" s="13"/>
      <c r="G72" s="13"/>
      <c r="H72" s="13"/>
      <c r="I72" s="13"/>
      <c r="J72" s="13"/>
    </row>
    <row r="73" spans="4:10" x14ac:dyDescent="0.25">
      <c r="D73" s="13"/>
      <c r="E73" s="13"/>
      <c r="F73" s="13"/>
      <c r="G73" s="13"/>
      <c r="H73" s="13"/>
      <c r="I73" s="13"/>
      <c r="J73" s="13"/>
    </row>
    <row r="74" spans="4:10" x14ac:dyDescent="0.25">
      <c r="D74" s="13"/>
      <c r="E74" s="13"/>
      <c r="F74" s="13"/>
      <c r="G74" s="13"/>
      <c r="H74" s="13"/>
      <c r="I74" s="13"/>
      <c r="J74" s="13"/>
    </row>
    <row r="75" spans="4:10" x14ac:dyDescent="0.25">
      <c r="D75" s="13"/>
      <c r="E75" s="13"/>
      <c r="F75" s="13"/>
      <c r="G75" s="13"/>
      <c r="H75" s="13"/>
      <c r="I75" s="13"/>
      <c r="J75" s="13"/>
    </row>
    <row r="76" spans="4:10" x14ac:dyDescent="0.25">
      <c r="D76" s="13"/>
      <c r="E76" s="13"/>
      <c r="F76" s="13"/>
      <c r="G76" s="13"/>
      <c r="H76" s="13"/>
      <c r="I76" s="13"/>
      <c r="J76" s="13"/>
    </row>
    <row r="77" spans="4:10" x14ac:dyDescent="0.25">
      <c r="D77" s="13"/>
      <c r="E77" s="13"/>
      <c r="F77" s="13"/>
      <c r="G77" s="13"/>
      <c r="H77" s="13"/>
      <c r="I77" s="13"/>
      <c r="J77" s="13"/>
    </row>
    <row r="78" spans="4:10" x14ac:dyDescent="0.25">
      <c r="D78" s="13"/>
      <c r="E78" s="13"/>
      <c r="F78" s="13"/>
      <c r="G78" s="13"/>
      <c r="H78" s="13"/>
      <c r="I78" s="13"/>
      <c r="J78" s="13"/>
    </row>
    <row r="79" spans="4:10" x14ac:dyDescent="0.25">
      <c r="D79" s="13"/>
      <c r="E79" s="13"/>
      <c r="F79" s="13"/>
      <c r="G79" s="13"/>
      <c r="H79" s="13"/>
      <c r="I79" s="13"/>
      <c r="J79" s="13"/>
    </row>
    <row r="80" spans="4:10" x14ac:dyDescent="0.25">
      <c r="D80" s="13"/>
      <c r="E80" s="13"/>
      <c r="F80" s="13"/>
      <c r="G80" s="13"/>
      <c r="H80" s="13"/>
      <c r="I80" s="13"/>
      <c r="J80" s="13"/>
    </row>
    <row r="81" spans="4:10" x14ac:dyDescent="0.25">
      <c r="D81" s="13"/>
      <c r="E81" s="13"/>
      <c r="F81" s="13"/>
      <c r="G81" s="13"/>
      <c r="H81" s="13"/>
      <c r="I81" s="13"/>
      <c r="J81" s="13"/>
    </row>
    <row r="82" spans="4:10" x14ac:dyDescent="0.25">
      <c r="D82" s="13"/>
      <c r="E82" s="13"/>
      <c r="F82" s="13"/>
      <c r="G82" s="13"/>
      <c r="H82" s="13"/>
      <c r="I82" s="13"/>
      <c r="J82" s="13"/>
    </row>
    <row r="83" spans="4:10" x14ac:dyDescent="0.25">
      <c r="D83" s="13"/>
      <c r="E83" s="13"/>
      <c r="F83" s="13"/>
      <c r="G83" s="13"/>
      <c r="H83" s="13"/>
      <c r="I83" s="13"/>
      <c r="J83" s="13"/>
    </row>
    <row r="84" spans="4:10" x14ac:dyDescent="0.25">
      <c r="D84" s="13"/>
      <c r="E84" s="13"/>
      <c r="F84" s="13"/>
      <c r="G84" s="13"/>
      <c r="H84" s="13"/>
      <c r="I84" s="13"/>
      <c r="J84" s="13"/>
    </row>
    <row r="85" spans="4:10" x14ac:dyDescent="0.25">
      <c r="D85" s="13"/>
      <c r="E85" s="13"/>
      <c r="F85" s="13"/>
      <c r="G85" s="13"/>
      <c r="H85" s="13"/>
      <c r="I85" s="13"/>
      <c r="J85" s="13"/>
    </row>
    <row r="86" spans="4:10" x14ac:dyDescent="0.25">
      <c r="D86" s="13"/>
      <c r="E86" s="13"/>
      <c r="F86" s="13"/>
      <c r="G86" s="13"/>
      <c r="H86" s="13"/>
      <c r="I86" s="13"/>
      <c r="J86" s="13"/>
    </row>
    <row r="87" spans="4:10" x14ac:dyDescent="0.25">
      <c r="D87" s="13"/>
      <c r="E87" s="13"/>
      <c r="F87" s="13"/>
      <c r="G87" s="13"/>
      <c r="H87" s="13"/>
      <c r="I87" s="13"/>
      <c r="J87" s="13"/>
    </row>
    <row r="88" spans="4:10" x14ac:dyDescent="0.25">
      <c r="D88" s="13"/>
      <c r="E88" s="13"/>
      <c r="F88" s="13"/>
      <c r="G88" s="13"/>
      <c r="H88" s="13"/>
      <c r="I88" s="13"/>
      <c r="J88" s="13"/>
    </row>
    <row r="89" spans="4:10" x14ac:dyDescent="0.25">
      <c r="D89" s="13"/>
      <c r="E89" s="13"/>
      <c r="F89" s="13"/>
      <c r="G89" s="13"/>
      <c r="H89" s="13"/>
      <c r="I89" s="13"/>
      <c r="J89" s="13"/>
    </row>
    <row r="90" spans="4:10" x14ac:dyDescent="0.25">
      <c r="D90" s="13"/>
      <c r="E90" s="13"/>
      <c r="F90" s="13"/>
      <c r="G90" s="13"/>
      <c r="H90" s="13"/>
      <c r="I90" s="13"/>
      <c r="J90" s="13"/>
    </row>
    <row r="91" spans="4:10" x14ac:dyDescent="0.25">
      <c r="D91" s="13"/>
      <c r="E91" s="13"/>
      <c r="F91" s="13"/>
      <c r="G91" s="13"/>
      <c r="H91" s="13"/>
      <c r="I91" s="13"/>
      <c r="J91" s="13"/>
    </row>
    <row r="92" spans="4:10" x14ac:dyDescent="0.25">
      <c r="D92" s="13"/>
      <c r="E92" s="13"/>
      <c r="F92" s="13"/>
      <c r="G92" s="13"/>
      <c r="H92" s="13"/>
      <c r="I92" s="13"/>
      <c r="J92" s="13"/>
    </row>
    <row r="93" spans="4:10" x14ac:dyDescent="0.25">
      <c r="D93" s="13"/>
      <c r="E93" s="13"/>
      <c r="F93" s="13"/>
      <c r="G93" s="13"/>
      <c r="H93" s="13"/>
      <c r="I93" s="13"/>
      <c r="J93" s="13"/>
    </row>
    <row r="94" spans="4:10" x14ac:dyDescent="0.25">
      <c r="D94" s="13"/>
      <c r="E94" s="13"/>
      <c r="F94" s="13"/>
      <c r="G94" s="13"/>
      <c r="H94" s="13"/>
      <c r="I94" s="13"/>
      <c r="J94" s="13"/>
    </row>
    <row r="95" spans="4:10" x14ac:dyDescent="0.25">
      <c r="D95" s="13"/>
      <c r="E95" s="13"/>
      <c r="F95" s="13"/>
      <c r="G95" s="13"/>
      <c r="H95" s="13"/>
      <c r="I95" s="13"/>
      <c r="J95" s="13"/>
    </row>
    <row r="96" spans="4:10" x14ac:dyDescent="0.25">
      <c r="D96" s="13"/>
      <c r="E96" s="13"/>
      <c r="F96" s="13"/>
      <c r="G96" s="13"/>
      <c r="H96" s="13"/>
      <c r="I96" s="13"/>
      <c r="J96" s="13"/>
    </row>
    <row r="97" spans="4:10" x14ac:dyDescent="0.25">
      <c r="D97" s="13"/>
      <c r="E97" s="13"/>
      <c r="F97" s="13"/>
      <c r="G97" s="13"/>
      <c r="H97" s="13"/>
      <c r="I97" s="13"/>
      <c r="J97" s="13"/>
    </row>
    <row r="98" spans="4:10" x14ac:dyDescent="0.25">
      <c r="D98" s="13"/>
      <c r="E98" s="13"/>
      <c r="F98" s="13"/>
      <c r="G98" s="13"/>
      <c r="H98" s="13"/>
      <c r="I98" s="13"/>
      <c r="J98" s="13"/>
    </row>
    <row r="99" spans="4:10" x14ac:dyDescent="0.25">
      <c r="D99" s="13"/>
      <c r="E99" s="13"/>
      <c r="F99" s="13"/>
      <c r="G99" s="13"/>
      <c r="H99" s="13"/>
      <c r="I99" s="13"/>
      <c r="J99" s="13"/>
    </row>
    <row r="100" spans="4:10" x14ac:dyDescent="0.25">
      <c r="D100" s="13"/>
      <c r="E100" s="13"/>
      <c r="F100" s="13"/>
      <c r="G100" s="13"/>
      <c r="H100" s="13"/>
      <c r="I100" s="13"/>
      <c r="J100" s="13"/>
    </row>
    <row r="101" spans="4:10" x14ac:dyDescent="0.25">
      <c r="D101" s="13"/>
      <c r="E101" s="13"/>
      <c r="F101" s="13"/>
      <c r="G101" s="13"/>
      <c r="H101" s="13"/>
      <c r="I101" s="13"/>
      <c r="J101" s="13"/>
    </row>
    <row r="102" spans="4:10" x14ac:dyDescent="0.25">
      <c r="D102" s="13"/>
      <c r="E102" s="13"/>
      <c r="F102" s="13"/>
      <c r="G102" s="13"/>
      <c r="H102" s="13"/>
      <c r="I102" s="13"/>
      <c r="J102" s="13"/>
    </row>
    <row r="103" spans="4:10" x14ac:dyDescent="0.25">
      <c r="D103" s="13"/>
      <c r="E103" s="13"/>
      <c r="F103" s="13"/>
      <c r="G103" s="13"/>
      <c r="H103" s="13"/>
      <c r="I103" s="13"/>
      <c r="J103" s="13"/>
    </row>
    <row r="104" spans="4:10" x14ac:dyDescent="0.25">
      <c r="D104" s="13"/>
      <c r="E104" s="13"/>
      <c r="F104" s="13"/>
      <c r="G104" s="13"/>
      <c r="H104" s="13"/>
      <c r="I104" s="13"/>
      <c r="J104" s="13"/>
    </row>
    <row r="105" spans="4:10" x14ac:dyDescent="0.25">
      <c r="D105" s="13"/>
      <c r="E105" s="13"/>
      <c r="F105" s="13"/>
      <c r="G105" s="13"/>
      <c r="H105" s="13"/>
      <c r="I105" s="13"/>
      <c r="J105" s="13"/>
    </row>
    <row r="106" spans="4:10" x14ac:dyDescent="0.25">
      <c r="D106" s="13"/>
      <c r="E106" s="13"/>
      <c r="F106" s="13"/>
      <c r="G106" s="13"/>
      <c r="H106" s="13"/>
      <c r="I106" s="13"/>
      <c r="J106" s="13"/>
    </row>
    <row r="107" spans="4:10" x14ac:dyDescent="0.25">
      <c r="D107" s="13"/>
      <c r="E107" s="13"/>
      <c r="F107" s="13"/>
      <c r="G107" s="13"/>
      <c r="H107" s="13"/>
      <c r="I107" s="13"/>
      <c r="J107" s="13"/>
    </row>
    <row r="108" spans="4:10" x14ac:dyDescent="0.25">
      <c r="D108" s="13"/>
      <c r="E108" s="13"/>
      <c r="F108" s="13"/>
      <c r="G108" s="13"/>
      <c r="H108" s="13"/>
      <c r="I108" s="13"/>
      <c r="J108" s="13"/>
    </row>
    <row r="109" spans="4:10" x14ac:dyDescent="0.25">
      <c r="D109" s="13"/>
      <c r="E109" s="13"/>
      <c r="F109" s="13"/>
      <c r="G109" s="13"/>
      <c r="H109" s="13"/>
      <c r="I109" s="13"/>
      <c r="J109" s="13"/>
    </row>
    <row r="110" spans="4:10" x14ac:dyDescent="0.25">
      <c r="D110" s="13"/>
      <c r="E110" s="13"/>
      <c r="F110" s="13"/>
      <c r="G110" s="13"/>
      <c r="H110" s="13"/>
      <c r="I110" s="13"/>
      <c r="J110" s="13"/>
    </row>
    <row r="111" spans="4:10" x14ac:dyDescent="0.25">
      <c r="D111" s="13"/>
      <c r="E111" s="13"/>
      <c r="F111" s="13"/>
      <c r="G111" s="13"/>
      <c r="H111" s="13"/>
      <c r="I111" s="13"/>
      <c r="J111" s="13"/>
    </row>
    <row r="112" spans="4:10" x14ac:dyDescent="0.25">
      <c r="D112" s="13"/>
      <c r="E112" s="13"/>
      <c r="F112" s="13"/>
      <c r="G112" s="13"/>
      <c r="H112" s="13"/>
      <c r="I112" s="13"/>
      <c r="J112" s="13"/>
    </row>
    <row r="113" spans="4:10" x14ac:dyDescent="0.25">
      <c r="D113" s="13"/>
      <c r="E113" s="13"/>
      <c r="F113" s="13"/>
      <c r="G113" s="13"/>
      <c r="H113" s="13"/>
      <c r="I113" s="13"/>
      <c r="J113" s="13"/>
    </row>
    <row r="114" spans="4:10" x14ac:dyDescent="0.25">
      <c r="D114" s="13"/>
      <c r="E114" s="13"/>
      <c r="F114" s="13"/>
      <c r="G114" s="13"/>
      <c r="H114" s="13"/>
      <c r="I114" s="13"/>
      <c r="J114" s="13"/>
    </row>
    <row r="115" spans="4:10" x14ac:dyDescent="0.25">
      <c r="D115" s="13"/>
      <c r="E115" s="13"/>
      <c r="F115" s="13"/>
      <c r="G115" s="13"/>
      <c r="H115" s="13"/>
      <c r="I115" s="13"/>
      <c r="J115" s="13"/>
    </row>
    <row r="116" spans="4:10" x14ac:dyDescent="0.25">
      <c r="D116" s="13"/>
      <c r="E116" s="13"/>
      <c r="F116" s="13"/>
      <c r="G116" s="13"/>
      <c r="H116" s="13"/>
      <c r="I116" s="13"/>
      <c r="J116" s="13"/>
    </row>
    <row r="117" spans="4:10" x14ac:dyDescent="0.25">
      <c r="D117" s="13"/>
      <c r="E117" s="13"/>
      <c r="F117" s="13"/>
      <c r="G117" s="13"/>
      <c r="H117" s="13"/>
      <c r="I117" s="13"/>
      <c r="J117" s="13"/>
    </row>
    <row r="118" spans="4:10" x14ac:dyDescent="0.25">
      <c r="D118" s="13"/>
      <c r="E118" s="13"/>
      <c r="F118" s="13"/>
      <c r="G118" s="13"/>
      <c r="H118" s="13"/>
      <c r="I118" s="13"/>
      <c r="J118" s="13"/>
    </row>
    <row r="119" spans="4:10" x14ac:dyDescent="0.25">
      <c r="D119" s="13"/>
      <c r="E119" s="13"/>
      <c r="F119" s="13"/>
      <c r="G119" s="13"/>
      <c r="H119" s="13"/>
      <c r="I119" s="13"/>
      <c r="J119" s="13"/>
    </row>
    <row r="120" spans="4:10" x14ac:dyDescent="0.25">
      <c r="D120" s="13"/>
      <c r="E120" s="13"/>
      <c r="F120" s="13"/>
      <c r="G120" s="13"/>
      <c r="H120" s="13"/>
      <c r="I120" s="13"/>
      <c r="J120" s="13"/>
    </row>
    <row r="121" spans="4:10" x14ac:dyDescent="0.25">
      <c r="D121" s="13"/>
      <c r="E121" s="13"/>
      <c r="F121" s="13"/>
      <c r="G121" s="13"/>
      <c r="H121" s="13"/>
      <c r="I121" s="13"/>
      <c r="J121" s="13"/>
    </row>
    <row r="122" spans="4:10" x14ac:dyDescent="0.25">
      <c r="D122" s="13"/>
      <c r="E122" s="13"/>
      <c r="F122" s="13"/>
      <c r="G122" s="13"/>
      <c r="H122" s="13"/>
      <c r="I122" s="13"/>
      <c r="J122" s="13"/>
    </row>
    <row r="123" spans="4:10" x14ac:dyDescent="0.25">
      <c r="D123" s="13"/>
      <c r="E123" s="13"/>
      <c r="F123" s="13"/>
      <c r="G123" s="13"/>
      <c r="H123" s="13"/>
      <c r="I123" s="13"/>
      <c r="J123" s="13"/>
    </row>
  </sheetData>
  <mergeCells count="13">
    <mergeCell ref="A4:B4"/>
    <mergeCell ref="A1:E1"/>
    <mergeCell ref="A2:E3"/>
    <mergeCell ref="A28:B28"/>
    <mergeCell ref="A5:C5"/>
    <mergeCell ref="A6:C6"/>
    <mergeCell ref="A7:A8"/>
    <mergeCell ref="A9:C9"/>
    <mergeCell ref="A10:C10"/>
    <mergeCell ref="A11:A13"/>
    <mergeCell ref="A14:A23"/>
    <mergeCell ref="A24:C24"/>
    <mergeCell ref="A25:A27"/>
  </mergeCells>
  <pageMargins left="0.51181102362204722" right="0.31496062992125984" top="0.74803149606299213" bottom="0.74803149606299213" header="0.31496062992125984" footer="0.31496062992125984"/>
  <pageSetup paperSize="9" scale="9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A2" sqref="A2"/>
    </sheetView>
  </sheetViews>
  <sheetFormatPr defaultRowHeight="15" x14ac:dyDescent="0.25"/>
  <cols>
    <col min="2" max="2" width="42.7109375" customWidth="1"/>
    <col min="3" max="3" width="12" customWidth="1"/>
    <col min="4" max="4" width="9.85546875" customWidth="1"/>
    <col min="5" max="5" width="10" bestFit="1" customWidth="1"/>
  </cols>
  <sheetData>
    <row r="1" spans="1:10" x14ac:dyDescent="0.25">
      <c r="A1" s="112" t="s">
        <v>95</v>
      </c>
      <c r="B1" s="112"/>
      <c r="C1" s="124"/>
      <c r="D1" s="124"/>
      <c r="E1" s="124"/>
    </row>
    <row r="3" spans="1:10" ht="18.75" x14ac:dyDescent="0.25">
      <c r="A3" s="113" t="s">
        <v>94</v>
      </c>
      <c r="B3" s="114"/>
      <c r="C3" s="124"/>
      <c r="D3" s="124"/>
    </row>
    <row r="4" spans="1:10" ht="47.25" customHeight="1" x14ac:dyDescent="0.25">
      <c r="A4" s="141" t="s">
        <v>75</v>
      </c>
      <c r="B4" s="142"/>
      <c r="C4" s="127"/>
      <c r="D4" s="127"/>
    </row>
    <row r="5" spans="1:10" ht="30" x14ac:dyDescent="0.25">
      <c r="A5" s="117" t="s">
        <v>37</v>
      </c>
      <c r="B5" s="122"/>
      <c r="C5" s="50" t="s">
        <v>89</v>
      </c>
      <c r="D5" s="51" t="s">
        <v>90</v>
      </c>
      <c r="E5" s="51" t="s">
        <v>91</v>
      </c>
    </row>
    <row r="6" spans="1:10" x14ac:dyDescent="0.25">
      <c r="A6" s="15" t="s">
        <v>39</v>
      </c>
      <c r="B6" s="54"/>
      <c r="C6" s="63"/>
      <c r="D6" s="63"/>
      <c r="E6" s="63"/>
      <c r="F6" s="13"/>
      <c r="G6" s="13"/>
      <c r="H6" s="13"/>
      <c r="I6" s="13"/>
      <c r="J6" s="13"/>
    </row>
    <row r="7" spans="1:10" x14ac:dyDescent="0.25">
      <c r="A7" s="137" t="s">
        <v>46</v>
      </c>
      <c r="B7" s="138"/>
      <c r="C7" s="64"/>
      <c r="D7" s="64"/>
      <c r="E7" s="64"/>
      <c r="F7" s="13"/>
      <c r="G7" s="13"/>
      <c r="H7" s="13"/>
      <c r="I7" s="13"/>
      <c r="J7" s="13"/>
    </row>
    <row r="8" spans="1:10" ht="30" x14ac:dyDescent="0.25">
      <c r="A8" s="45" t="s">
        <v>76</v>
      </c>
      <c r="B8" s="45" t="s">
        <v>77</v>
      </c>
      <c r="C8" s="64"/>
      <c r="D8" s="64"/>
      <c r="E8" s="64"/>
      <c r="F8" s="13"/>
      <c r="G8" s="13"/>
      <c r="H8" s="13"/>
      <c r="I8" s="13"/>
      <c r="J8" s="13"/>
    </row>
    <row r="9" spans="1:10" ht="23.25" customHeight="1" x14ac:dyDescent="0.25">
      <c r="A9" s="46"/>
      <c r="B9" s="55" t="s">
        <v>78</v>
      </c>
      <c r="C9" s="65">
        <v>220000</v>
      </c>
      <c r="D9" s="65">
        <v>0</v>
      </c>
      <c r="E9" s="65">
        <f>SUM(C9:D9)</f>
        <v>220000</v>
      </c>
      <c r="F9" s="13"/>
      <c r="G9" s="13"/>
      <c r="H9" s="13"/>
      <c r="I9" s="13"/>
      <c r="J9" s="13"/>
    </row>
    <row r="10" spans="1:10" ht="21" customHeight="1" x14ac:dyDescent="0.25">
      <c r="A10" s="47" t="s">
        <v>45</v>
      </c>
      <c r="B10" s="56"/>
      <c r="C10" s="63"/>
      <c r="D10" s="63"/>
      <c r="E10" s="63"/>
      <c r="F10" s="13"/>
      <c r="G10" s="13"/>
      <c r="H10" s="13"/>
      <c r="I10" s="13"/>
      <c r="J10" s="13"/>
    </row>
    <row r="11" spans="1:10" ht="20.25" customHeight="1" x14ac:dyDescent="0.25">
      <c r="A11" s="139" t="s">
        <v>46</v>
      </c>
      <c r="B11" s="140"/>
      <c r="C11" s="64"/>
      <c r="D11" s="64"/>
      <c r="E11" s="64"/>
      <c r="F11" s="13"/>
      <c r="G11" s="13"/>
      <c r="H11" s="13"/>
      <c r="I11" s="13"/>
      <c r="J11" s="13"/>
    </row>
    <row r="12" spans="1:10" ht="27.75" customHeight="1" x14ac:dyDescent="0.25">
      <c r="A12" s="48" t="s">
        <v>47</v>
      </c>
      <c r="B12" s="57" t="s">
        <v>42</v>
      </c>
      <c r="C12" s="64"/>
      <c r="D12" s="64"/>
      <c r="E12" s="64"/>
      <c r="F12" s="13"/>
      <c r="G12" s="13"/>
      <c r="H12" s="13"/>
      <c r="I12" s="13"/>
      <c r="J12" s="13"/>
    </row>
    <row r="13" spans="1:10" ht="30" x14ac:dyDescent="0.25">
      <c r="A13" s="46"/>
      <c r="B13" s="55" t="s">
        <v>79</v>
      </c>
      <c r="C13" s="64">
        <v>40000</v>
      </c>
      <c r="D13" s="64">
        <v>10000</v>
      </c>
      <c r="E13" s="64">
        <f>SUM(C13:D13)</f>
        <v>50000</v>
      </c>
      <c r="F13" s="13"/>
      <c r="G13" s="13"/>
      <c r="H13" s="13"/>
      <c r="I13" s="13"/>
      <c r="J13" s="13"/>
    </row>
    <row r="14" spans="1:10" x14ac:dyDescent="0.25">
      <c r="A14" s="46"/>
      <c r="B14" s="58" t="s">
        <v>52</v>
      </c>
      <c r="C14" s="65">
        <f>SUM(C13)</f>
        <v>40000</v>
      </c>
      <c r="D14" s="65">
        <f>SUM(D13)</f>
        <v>10000</v>
      </c>
      <c r="E14" s="65">
        <f>SUM(E13)</f>
        <v>50000</v>
      </c>
      <c r="F14" s="13"/>
      <c r="G14" s="13"/>
      <c r="H14" s="13"/>
      <c r="I14" s="13"/>
      <c r="J14" s="13"/>
    </row>
    <row r="15" spans="1:10" ht="30" x14ac:dyDescent="0.25">
      <c r="A15" s="25" t="s">
        <v>80</v>
      </c>
      <c r="B15" s="25" t="s">
        <v>81</v>
      </c>
      <c r="C15" s="64"/>
      <c r="D15" s="64"/>
      <c r="E15" s="64"/>
      <c r="F15" s="13"/>
      <c r="G15" s="13"/>
      <c r="H15" s="13"/>
      <c r="I15" s="13"/>
      <c r="J15" s="13"/>
    </row>
    <row r="16" spans="1:10" ht="52.5" customHeight="1" x14ac:dyDescent="0.25">
      <c r="A16" s="28"/>
      <c r="B16" s="59" t="s">
        <v>82</v>
      </c>
      <c r="C16" s="64">
        <v>65000</v>
      </c>
      <c r="D16" s="64">
        <v>90000</v>
      </c>
      <c r="E16" s="64">
        <f>SUM(C16:D16)</f>
        <v>155000</v>
      </c>
      <c r="F16" s="13"/>
      <c r="G16" s="13"/>
      <c r="H16" s="13"/>
      <c r="I16" s="13"/>
      <c r="J16" s="13"/>
    </row>
    <row r="17" spans="1:10" x14ac:dyDescent="0.25">
      <c r="A17" s="49"/>
      <c r="B17" s="60" t="s">
        <v>83</v>
      </c>
      <c r="C17" s="65">
        <f>SUM(C16)</f>
        <v>65000</v>
      </c>
      <c r="D17" s="65">
        <f t="shared" ref="D17:E17" si="0">SUM(D16)</f>
        <v>90000</v>
      </c>
      <c r="E17" s="65">
        <f t="shared" si="0"/>
        <v>155000</v>
      </c>
      <c r="F17" s="13"/>
      <c r="G17" s="13"/>
      <c r="H17" s="13"/>
      <c r="I17" s="13"/>
      <c r="J17" s="13"/>
    </row>
    <row r="18" spans="1:10" ht="41.25" customHeight="1" x14ac:dyDescent="0.25">
      <c r="A18" s="48" t="s">
        <v>84</v>
      </c>
      <c r="B18" s="48" t="s">
        <v>85</v>
      </c>
      <c r="C18" s="64"/>
      <c r="D18" s="64"/>
      <c r="E18" s="64"/>
      <c r="F18" s="13"/>
      <c r="G18" s="13"/>
      <c r="H18" s="13"/>
      <c r="I18" s="13"/>
      <c r="J18" s="13"/>
    </row>
    <row r="19" spans="1:10" ht="30" x14ac:dyDescent="0.25">
      <c r="A19" s="46"/>
      <c r="B19" s="55" t="s">
        <v>86</v>
      </c>
      <c r="C19" s="64">
        <v>70000</v>
      </c>
      <c r="D19" s="64">
        <v>13860.8</v>
      </c>
      <c r="E19" s="64">
        <f t="shared" ref="E19:E20" si="1">SUM(C19:D19)</f>
        <v>83860.800000000003</v>
      </c>
      <c r="F19" s="13"/>
      <c r="G19" s="13"/>
      <c r="H19" s="13"/>
      <c r="I19" s="13"/>
      <c r="J19" s="13"/>
    </row>
    <row r="20" spans="1:10" ht="30" x14ac:dyDescent="0.25">
      <c r="A20" s="46"/>
      <c r="B20" s="55" t="s">
        <v>87</v>
      </c>
      <c r="C20" s="64">
        <v>45000</v>
      </c>
      <c r="D20" s="64"/>
      <c r="E20" s="64">
        <f t="shared" si="1"/>
        <v>45000</v>
      </c>
      <c r="F20" s="13"/>
      <c r="G20" s="13"/>
      <c r="H20" s="13"/>
      <c r="I20" s="13"/>
      <c r="J20" s="13"/>
    </row>
    <row r="21" spans="1:10" ht="20.25" customHeight="1" x14ac:dyDescent="0.25">
      <c r="A21" s="46"/>
      <c r="B21" s="61" t="s">
        <v>88</v>
      </c>
      <c r="C21" s="65">
        <f>SUM(C19:C20)</f>
        <v>115000</v>
      </c>
      <c r="D21" s="65">
        <f t="shared" ref="D21:E21" si="2">SUM(D19:D20)</f>
        <v>13860.8</v>
      </c>
      <c r="E21" s="65">
        <f t="shared" si="2"/>
        <v>128860.8</v>
      </c>
      <c r="F21" s="13"/>
      <c r="G21" s="13"/>
      <c r="H21" s="13"/>
      <c r="I21" s="13"/>
      <c r="J21" s="13"/>
    </row>
    <row r="22" spans="1:10" x14ac:dyDescent="0.25">
      <c r="A22" s="53"/>
      <c r="B22" s="62" t="s">
        <v>53</v>
      </c>
      <c r="C22" s="66">
        <f>SUM(C14+C17+C21)</f>
        <v>220000</v>
      </c>
      <c r="D22" s="66">
        <f t="shared" ref="D22:E22" si="3">SUM(D14+D17+D21)</f>
        <v>113860.8</v>
      </c>
      <c r="E22" s="66">
        <f t="shared" si="3"/>
        <v>333860.8</v>
      </c>
      <c r="F22" s="13"/>
      <c r="G22" s="13"/>
      <c r="H22" s="13"/>
      <c r="I22" s="13"/>
      <c r="J22" s="13"/>
    </row>
    <row r="23" spans="1:10" x14ac:dyDescent="0.25">
      <c r="C23" s="13"/>
      <c r="D23" s="13"/>
      <c r="E23" s="13"/>
      <c r="F23" s="13"/>
      <c r="G23" s="13"/>
      <c r="H23" s="13"/>
      <c r="I23" s="13"/>
      <c r="J23" s="13"/>
    </row>
    <row r="24" spans="1:10" x14ac:dyDescent="0.25">
      <c r="C24" s="13"/>
      <c r="D24" s="13"/>
      <c r="E24" s="13"/>
      <c r="F24" s="13"/>
      <c r="G24" s="13"/>
      <c r="H24" s="13"/>
      <c r="I24" s="13"/>
      <c r="J24" s="13"/>
    </row>
    <row r="25" spans="1:10" x14ac:dyDescent="0.25">
      <c r="C25" s="13"/>
      <c r="D25" s="13"/>
      <c r="E25" s="13"/>
      <c r="F25" s="13"/>
      <c r="G25" s="13"/>
      <c r="H25" s="13"/>
      <c r="I25" s="13"/>
      <c r="J25" s="13"/>
    </row>
    <row r="26" spans="1:10" x14ac:dyDescent="0.25">
      <c r="C26" s="13"/>
      <c r="D26" s="13"/>
      <c r="E26" s="13"/>
      <c r="F26" s="13"/>
      <c r="G26" s="13"/>
      <c r="H26" s="13"/>
      <c r="I26" s="13"/>
      <c r="J26" s="13"/>
    </row>
    <row r="27" spans="1:10" x14ac:dyDescent="0.25">
      <c r="C27" s="13"/>
      <c r="D27" s="13"/>
      <c r="E27" s="13"/>
      <c r="F27" s="13"/>
      <c r="G27" s="13"/>
      <c r="H27" s="13"/>
      <c r="I27" s="13"/>
      <c r="J27" s="13"/>
    </row>
    <row r="28" spans="1:10" x14ac:dyDescent="0.25">
      <c r="C28" s="13"/>
      <c r="D28" s="13"/>
      <c r="E28" s="13"/>
      <c r="F28" s="13"/>
      <c r="G28" s="13"/>
      <c r="H28" s="13"/>
      <c r="I28" s="13"/>
      <c r="J28" s="13"/>
    </row>
  </sheetData>
  <mergeCells count="6">
    <mergeCell ref="A1:E1"/>
    <mergeCell ref="A5:B5"/>
    <mergeCell ref="A7:B7"/>
    <mergeCell ref="A11:B11"/>
    <mergeCell ref="A3:D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z.5</vt:lpstr>
      <vt:lpstr>odpady</vt:lpstr>
      <vt:lpstr>z.6</vt:lpstr>
      <vt:lpstr>z.7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2016-04-18T07:57:16Z</cp:lastPrinted>
  <dcterms:created xsi:type="dcterms:W3CDTF">2016-04-14T06:21:37Z</dcterms:created>
  <dcterms:modified xsi:type="dcterms:W3CDTF">2016-04-18T07:58:35Z</dcterms:modified>
</cp:coreProperties>
</file>