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3955" windowHeight="12090" activeTab="1"/>
  </bookViews>
  <sheets>
    <sheet name="zał 4" sheetId="1" r:id="rId1"/>
    <sheet name="zal 5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9" i="2" l="1"/>
  <c r="E25" i="2" s="1"/>
  <c r="D19" i="2"/>
  <c r="D25" i="2" s="1"/>
  <c r="E10" i="2"/>
  <c r="D10" i="2"/>
  <c r="E7" i="2"/>
  <c r="D7" i="2"/>
  <c r="D26" i="2" s="1"/>
  <c r="E26" i="2" l="1"/>
  <c r="E51" i="1"/>
  <c r="D51" i="1"/>
  <c r="C51" i="1"/>
  <c r="E17" i="1"/>
  <c r="E52" i="1" s="1"/>
  <c r="D17" i="1"/>
  <c r="D52" i="1" s="1"/>
  <c r="C17" i="1"/>
  <c r="C52" i="1" s="1"/>
</calcChain>
</file>

<file path=xl/sharedStrings.xml><?xml version="1.0" encoding="utf-8"?>
<sst xmlns="http://schemas.openxmlformats.org/spreadsheetml/2006/main" count="68" uniqueCount="65">
  <si>
    <t>Plan
 dochodów rachunków dochodów jednostek, o których mowa w art.223 ust.1 oraz wydatków nimi finansowanych na 2016 rok</t>
  </si>
  <si>
    <t>Dział</t>
  </si>
  <si>
    <t>Rozdz.</t>
  </si>
  <si>
    <t>Nazwa jednostki</t>
  </si>
  <si>
    <t>Dochody</t>
  </si>
  <si>
    <t>Wydatki</t>
  </si>
  <si>
    <t>Szkoła Podstawowa nr 1</t>
  </si>
  <si>
    <t>Szkoła Podstawowa nr 10</t>
  </si>
  <si>
    <t>Razem rozdział 80101</t>
  </si>
  <si>
    <t>Gimnazjum nr 2</t>
  </si>
  <si>
    <t>Gimnazjum nr 3</t>
  </si>
  <si>
    <t>Razem rozdział 80110</t>
  </si>
  <si>
    <t>Przedszkole Nr 1</t>
  </si>
  <si>
    <t>Przedszkole Nr 2</t>
  </si>
  <si>
    <t>Przedszkole Nr 3</t>
  </si>
  <si>
    <t>Przedszkole Nr 4</t>
  </si>
  <si>
    <t>Przedszkole Nr 5</t>
  </si>
  <si>
    <t>Przedszkole Nr 6</t>
  </si>
  <si>
    <t>Przedszkole Nr 15</t>
  </si>
  <si>
    <t>Szkoła Podstawowa Nr  4</t>
  </si>
  <si>
    <t>Szkoła Podstawowa  Nr  6</t>
  </si>
  <si>
    <t>Szkoła Podstawowa  Integracyjna Nr 8</t>
  </si>
  <si>
    <t>Szkoła Podstawowa  Nr  9</t>
  </si>
  <si>
    <t>Szkoła Podstawowa Nr  10</t>
  </si>
  <si>
    <t>Razem rozdział 80148</t>
  </si>
  <si>
    <t>Razem dział 801</t>
  </si>
  <si>
    <t>Załącznik Nr  5  do uchwały Nr………….  RM w Sieradzu z dnia……….. r.</t>
  </si>
  <si>
    <t>Dotacje udzielone w 2016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</si>
  <si>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</si>
  <si>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</si>
  <si>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</si>
  <si>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</si>
  <si>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</si>
  <si>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</si>
  <si>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</si>
  <si>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</si>
  <si>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pokrycie kosztów zadania inwestycyjnego pn. "Przebudowa ulicy Reymonta i Alei Grunwaldzkiej w Sieradzu",</t>
  </si>
  <si>
    <t>art. 114 ust. 1 pkt 3, art. 115 ust. 3 ustawy z dnia 15 kwietnia 2011 r. o działalności leczniczej (Dz.U. z 2016r. poz.1638) oraz art. 50 ust. 1 lit. a ustawy z dnia 8 września 2006r. o Państwowym Ratownictwie Medycznym (Dz. U. z 2013r. poz. 757 z późn. zm.)</t>
  </si>
  <si>
    <t>pomoc finansowa dla Szpitala Wojewódzkiego na zakup 2 sztuk krzeseł transportowych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</si>
  <si>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</si>
  <si>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</si>
  <si>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</si>
  <si>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</si>
  <si>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</si>
  <si>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</si>
  <si>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</si>
  <si>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</si>
  <si>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</si>
  <si>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</si>
  <si>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</si>
  <si>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</si>
  <si>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</si>
  <si>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</si>
  <si>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</si>
  <si>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</si>
  <si>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</si>
  <si>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</si>
  <si>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</si>
  <si>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</si>
  <si>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</si>
  <si>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</si>
  <si>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</si>
  <si>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</si>
  <si>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</si>
  <si>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do uchwały RM w Sieradzu Nr ……………….. z dnia 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</si>
</sst>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Fill="1"/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15" fillId="0" borderId="2" xfId="0" applyNumberFormat="1" applyFont="1" applyFill="1" applyBorder="1" applyAlignment="1">
      <alignment vertical="center"/>
    </xf>
    <xf numFmtId="0" fontId="9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4" fontId="9" fillId="0" borderId="3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0" borderId="17" xfId="0" applyFont="1" applyFill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0" fillId="0" borderId="0" xfId="0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4" fontId="4" fillId="0" borderId="6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10" workbookViewId="0">
      <selection activeCell="B62" sqref="B62"/>
    </sheetView>
  </sheetViews>
  <sheetFormatPr defaultRowHeight="15" x14ac:dyDescent="0.25"/>
  <cols>
    <col min="2" max="2" width="85" customWidth="1"/>
    <col min="3" max="3" width="16.140625" customWidth="1"/>
    <col min="4" max="4" width="11" customWidth="1"/>
    <col min="5" max="5" width="14.85546875" customWidth="1"/>
  </cols>
  <sheetData>
    <row r="1" spans="1:5" s="1" customFormat="1" ht="12" customHeight="1" x14ac:dyDescent="0.25">
      <c r="A1" s="44" t="s">
        <v>64</v>
      </c>
      <c r="B1" s="44"/>
      <c r="C1" s="44"/>
      <c r="D1" s="44"/>
      <c r="E1" s="44"/>
    </row>
    <row r="2" spans="1:5" s="2" customFormat="1" ht="31.5" customHeight="1" x14ac:dyDescent="0.2">
      <c r="A2" s="45" t="s">
        <v>27</v>
      </c>
      <c r="B2" s="45"/>
      <c r="C2" s="45"/>
      <c r="D2" s="45"/>
      <c r="E2" s="45"/>
    </row>
    <row r="3" spans="1:5" s="2" customFormat="1" ht="17.25" customHeight="1" x14ac:dyDescent="0.2">
      <c r="A3" s="3" t="s">
        <v>1</v>
      </c>
      <c r="B3" s="46" t="s">
        <v>28</v>
      </c>
      <c r="C3" s="47" t="s">
        <v>29</v>
      </c>
      <c r="D3" s="48"/>
      <c r="E3" s="49"/>
    </row>
    <row r="4" spans="1:5" s="2" customFormat="1" ht="15" customHeight="1" x14ac:dyDescent="0.2">
      <c r="A4" s="3" t="s">
        <v>30</v>
      </c>
      <c r="B4" s="46"/>
      <c r="C4" s="3" t="s">
        <v>31</v>
      </c>
      <c r="D4" s="4" t="s">
        <v>32</v>
      </c>
      <c r="E4" s="3" t="s">
        <v>33</v>
      </c>
    </row>
    <row r="5" spans="1:5" s="2" customFormat="1" ht="20.25" x14ac:dyDescent="0.2">
      <c r="A5" s="50" t="s">
        <v>34</v>
      </c>
      <c r="B5" s="50"/>
      <c r="C5" s="50"/>
      <c r="D5" s="50"/>
      <c r="E5" s="50"/>
    </row>
    <row r="6" spans="1:5" s="2" customFormat="1" ht="18.75" customHeight="1" x14ac:dyDescent="0.2">
      <c r="A6" s="41" t="s">
        <v>35</v>
      </c>
      <c r="B6" s="41"/>
      <c r="C6" s="41"/>
      <c r="D6" s="41"/>
      <c r="E6" s="41"/>
    </row>
    <row r="7" spans="1:5" s="2" customFormat="1" ht="19.5" customHeight="1" x14ac:dyDescent="0.2">
      <c r="A7" s="5">
        <v>600</v>
      </c>
      <c r="B7" s="29" t="s">
        <v>36</v>
      </c>
      <c r="C7" s="21"/>
      <c r="D7" s="31"/>
      <c r="E7" s="19">
        <v>1711500</v>
      </c>
    </row>
    <row r="8" spans="1:5" s="2" customFormat="1" ht="19.5" customHeight="1" x14ac:dyDescent="0.2">
      <c r="A8" s="5">
        <v>60016</v>
      </c>
      <c r="B8" s="30"/>
      <c r="C8" s="22"/>
      <c r="D8" s="20"/>
      <c r="E8" s="32"/>
    </row>
    <row r="9" spans="1:5" s="2" customFormat="1" ht="38.25" customHeight="1" x14ac:dyDescent="0.2">
      <c r="A9" s="42" t="s">
        <v>37</v>
      </c>
      <c r="B9" s="43"/>
      <c r="C9" s="43"/>
      <c r="D9" s="43"/>
      <c r="E9" s="43"/>
    </row>
    <row r="10" spans="1:5" s="2" customFormat="1" ht="19.5" customHeight="1" x14ac:dyDescent="0.2">
      <c r="A10" s="5">
        <v>851</v>
      </c>
      <c r="B10" s="29" t="s">
        <v>38</v>
      </c>
      <c r="C10" s="21"/>
      <c r="D10" s="31"/>
      <c r="E10" s="19">
        <v>15000</v>
      </c>
    </row>
    <row r="11" spans="1:5" s="2" customFormat="1" ht="19.5" customHeight="1" x14ac:dyDescent="0.2">
      <c r="A11" s="5">
        <v>85111</v>
      </c>
      <c r="B11" s="30"/>
      <c r="C11" s="22"/>
      <c r="D11" s="20"/>
      <c r="E11" s="32"/>
    </row>
    <row r="12" spans="1:5" s="2" customFormat="1" ht="18.75" customHeight="1" x14ac:dyDescent="0.2">
      <c r="A12" s="41" t="s">
        <v>39</v>
      </c>
      <c r="B12" s="41"/>
      <c r="C12" s="41"/>
      <c r="D12" s="41"/>
      <c r="E12" s="41"/>
    </row>
    <row r="13" spans="1:5" s="2" customFormat="1" ht="15" customHeight="1" x14ac:dyDescent="0.2">
      <c r="A13" s="5">
        <v>921</v>
      </c>
      <c r="B13" s="28" t="s">
        <v>40</v>
      </c>
      <c r="C13" s="21">
        <v>1401800</v>
      </c>
      <c r="D13" s="31"/>
      <c r="E13" s="19">
        <v>137760</v>
      </c>
    </row>
    <row r="14" spans="1:5" s="2" customFormat="1" ht="15" customHeight="1" x14ac:dyDescent="0.2">
      <c r="A14" s="5">
        <v>92113</v>
      </c>
      <c r="B14" s="28"/>
      <c r="C14" s="22"/>
      <c r="D14" s="20"/>
      <c r="E14" s="32"/>
    </row>
    <row r="15" spans="1:5" s="2" customFormat="1" ht="15" customHeight="1" x14ac:dyDescent="0.2">
      <c r="A15" s="5">
        <v>921</v>
      </c>
      <c r="B15" s="28" t="s">
        <v>41</v>
      </c>
      <c r="C15" s="21">
        <v>623000</v>
      </c>
      <c r="D15" s="28"/>
      <c r="E15" s="21"/>
    </row>
    <row r="16" spans="1:5" s="2" customFormat="1" ht="15" customHeight="1" x14ac:dyDescent="0.2">
      <c r="A16" s="5">
        <v>92116</v>
      </c>
      <c r="B16" s="28"/>
      <c r="C16" s="22"/>
      <c r="D16" s="28"/>
      <c r="E16" s="22"/>
    </row>
    <row r="17" spans="1:5" s="2" customFormat="1" ht="15.75" x14ac:dyDescent="0.2">
      <c r="A17" s="36" t="s">
        <v>42</v>
      </c>
      <c r="B17" s="37"/>
      <c r="C17" s="6">
        <f>SUM(C13:C16)</f>
        <v>2024800</v>
      </c>
      <c r="D17" s="6">
        <f>SUM(D13:D16)</f>
        <v>0</v>
      </c>
      <c r="E17" s="6">
        <f>SUM(E7+E10+E13+E16)</f>
        <v>1864260</v>
      </c>
    </row>
    <row r="18" spans="1:5" s="2" customFormat="1" ht="20.25" x14ac:dyDescent="0.2">
      <c r="A18" s="38" t="s">
        <v>43</v>
      </c>
      <c r="B18" s="38"/>
      <c r="C18" s="38"/>
      <c r="D18" s="38"/>
      <c r="E18" s="38"/>
    </row>
    <row r="19" spans="1:5" s="2" customFormat="1" ht="21" customHeight="1" x14ac:dyDescent="0.2">
      <c r="A19" s="16" t="s">
        <v>44</v>
      </c>
      <c r="B19" s="17"/>
      <c r="C19" s="17"/>
      <c r="D19" s="17"/>
      <c r="E19" s="17"/>
    </row>
    <row r="20" spans="1:5" s="2" customFormat="1" ht="15" customHeight="1" x14ac:dyDescent="0.2">
      <c r="A20" s="5">
        <v>801</v>
      </c>
      <c r="B20" s="29" t="s">
        <v>45</v>
      </c>
      <c r="C20" s="19">
        <v>731524.37</v>
      </c>
      <c r="D20" s="21"/>
      <c r="E20" s="19"/>
    </row>
    <row r="21" spans="1:5" s="2" customFormat="1" ht="17.25" customHeight="1" x14ac:dyDescent="0.2">
      <c r="A21" s="5">
        <v>80101</v>
      </c>
      <c r="B21" s="39"/>
      <c r="C21" s="40"/>
      <c r="D21" s="34"/>
      <c r="E21" s="40"/>
    </row>
    <row r="22" spans="1:5" s="2" customFormat="1" ht="11.25" customHeight="1" x14ac:dyDescent="0.2">
      <c r="A22" s="5">
        <v>801</v>
      </c>
      <c r="B22" s="18" t="s">
        <v>46</v>
      </c>
      <c r="C22" s="21">
        <v>474084.03</v>
      </c>
      <c r="D22" s="21"/>
      <c r="E22" s="21"/>
    </row>
    <row r="23" spans="1:5" s="2" customFormat="1" ht="11.25" customHeight="1" x14ac:dyDescent="0.2">
      <c r="A23" s="5">
        <v>80110</v>
      </c>
      <c r="B23" s="18"/>
      <c r="C23" s="34"/>
      <c r="D23" s="34"/>
      <c r="E23" s="34"/>
    </row>
    <row r="24" spans="1:5" s="2" customFormat="1" ht="15.75" customHeight="1" x14ac:dyDescent="0.2">
      <c r="A24" s="5">
        <v>80150</v>
      </c>
      <c r="B24" s="33"/>
      <c r="C24" s="7">
        <v>30000</v>
      </c>
      <c r="D24" s="8"/>
      <c r="E24" s="8"/>
    </row>
    <row r="25" spans="1:5" s="2" customFormat="1" ht="27.75" customHeight="1" x14ac:dyDescent="0.2">
      <c r="A25" s="16" t="s">
        <v>47</v>
      </c>
      <c r="B25" s="17"/>
      <c r="C25" s="17"/>
      <c r="D25" s="17"/>
      <c r="E25" s="17"/>
    </row>
    <row r="26" spans="1:5" s="2" customFormat="1" ht="13.5" customHeight="1" x14ac:dyDescent="0.2">
      <c r="A26" s="5">
        <v>801</v>
      </c>
      <c r="B26" s="28" t="s">
        <v>48</v>
      </c>
      <c r="C26" s="21">
        <v>2137219.12</v>
      </c>
      <c r="D26" s="28"/>
      <c r="E26" s="21"/>
    </row>
    <row r="27" spans="1:5" s="2" customFormat="1" ht="13.5" customHeight="1" x14ac:dyDescent="0.2">
      <c r="A27" s="5">
        <v>80104</v>
      </c>
      <c r="B27" s="28"/>
      <c r="C27" s="22"/>
      <c r="D27" s="28"/>
      <c r="E27" s="22"/>
    </row>
    <row r="28" spans="1:5" s="2" customFormat="1" ht="13.5" customHeight="1" x14ac:dyDescent="0.2">
      <c r="A28" s="5">
        <v>80149</v>
      </c>
      <c r="B28" s="35"/>
      <c r="C28" s="7">
        <v>277463.92</v>
      </c>
      <c r="D28" s="9"/>
      <c r="E28" s="10"/>
    </row>
    <row r="29" spans="1:5" s="2" customFormat="1" ht="27.75" customHeight="1" x14ac:dyDescent="0.2">
      <c r="A29" s="16" t="s">
        <v>49</v>
      </c>
      <c r="B29" s="17"/>
      <c r="C29" s="17"/>
      <c r="D29" s="17"/>
      <c r="E29" s="17"/>
    </row>
    <row r="30" spans="1:5" s="2" customFormat="1" ht="15.75" x14ac:dyDescent="0.2">
      <c r="A30" s="5">
        <v>801</v>
      </c>
      <c r="B30" s="28" t="s">
        <v>50</v>
      </c>
      <c r="C30" s="19">
        <v>50464.6</v>
      </c>
      <c r="D30" s="28"/>
      <c r="E30" s="21"/>
    </row>
    <row r="31" spans="1:5" s="2" customFormat="1" ht="15.75" x14ac:dyDescent="0.2">
      <c r="A31" s="5">
        <v>80106</v>
      </c>
      <c r="B31" s="28"/>
      <c r="C31" s="20"/>
      <c r="D31" s="28"/>
      <c r="E31" s="22"/>
    </row>
    <row r="32" spans="1:5" s="2" customFormat="1" ht="24.75" customHeight="1" x14ac:dyDescent="0.2">
      <c r="A32" s="16" t="s">
        <v>51</v>
      </c>
      <c r="B32" s="17"/>
      <c r="C32" s="17"/>
      <c r="D32" s="17"/>
      <c r="E32" s="17"/>
    </row>
    <row r="33" spans="1:5" s="2" customFormat="1" ht="20.25" customHeight="1" x14ac:dyDescent="0.2">
      <c r="A33" s="5">
        <v>630</v>
      </c>
      <c r="B33" s="23" t="s">
        <v>52</v>
      </c>
      <c r="C33" s="21"/>
      <c r="D33" s="21"/>
      <c r="E33" s="21">
        <v>20000</v>
      </c>
    </row>
    <row r="34" spans="1:5" s="2" customFormat="1" ht="19.5" customHeight="1" x14ac:dyDescent="0.2">
      <c r="A34" s="5">
        <v>63003</v>
      </c>
      <c r="B34" s="22"/>
      <c r="C34" s="22"/>
      <c r="D34" s="21"/>
      <c r="E34" s="22"/>
    </row>
    <row r="35" spans="1:5" s="2" customFormat="1" ht="20.25" customHeight="1" x14ac:dyDescent="0.2">
      <c r="A35" s="5">
        <v>851</v>
      </c>
      <c r="B35" s="23" t="s">
        <v>53</v>
      </c>
      <c r="C35" s="21"/>
      <c r="D35" s="21"/>
      <c r="E35" s="21">
        <v>310000</v>
      </c>
    </row>
    <row r="36" spans="1:5" s="2" customFormat="1" ht="18.75" customHeight="1" x14ac:dyDescent="0.2">
      <c r="A36" s="5">
        <v>85154</v>
      </c>
      <c r="B36" s="22"/>
      <c r="C36" s="22"/>
      <c r="D36" s="21"/>
      <c r="E36" s="22"/>
    </row>
    <row r="37" spans="1:5" s="2" customFormat="1" ht="18.75" customHeight="1" x14ac:dyDescent="0.2">
      <c r="A37" s="5">
        <v>852</v>
      </c>
      <c r="B37" s="29" t="s">
        <v>54</v>
      </c>
      <c r="C37" s="31"/>
      <c r="D37" s="31"/>
      <c r="E37" s="19">
        <v>159237.5</v>
      </c>
    </row>
    <row r="38" spans="1:5" s="2" customFormat="1" ht="18.75" customHeight="1" x14ac:dyDescent="0.2">
      <c r="A38" s="5">
        <v>85228</v>
      </c>
      <c r="B38" s="30"/>
      <c r="C38" s="20"/>
      <c r="D38" s="20"/>
      <c r="E38" s="32"/>
    </row>
    <row r="39" spans="1:5" s="2" customFormat="1" ht="21.75" customHeight="1" x14ac:dyDescent="0.2">
      <c r="A39" s="5">
        <v>921</v>
      </c>
      <c r="B39" s="18" t="s">
        <v>55</v>
      </c>
      <c r="C39" s="21"/>
      <c r="D39" s="21"/>
      <c r="E39" s="21">
        <v>108070</v>
      </c>
    </row>
    <row r="40" spans="1:5" s="2" customFormat="1" ht="30.75" customHeight="1" x14ac:dyDescent="0.2">
      <c r="A40" s="5">
        <v>92105</v>
      </c>
      <c r="B40" s="18"/>
      <c r="C40" s="22"/>
      <c r="D40" s="22"/>
      <c r="E40" s="22"/>
    </row>
    <row r="41" spans="1:5" s="2" customFormat="1" ht="23.25" customHeight="1" x14ac:dyDescent="0.2">
      <c r="A41" s="5">
        <v>926</v>
      </c>
      <c r="B41" s="23" t="s">
        <v>56</v>
      </c>
      <c r="C41" s="21"/>
      <c r="D41" s="25"/>
      <c r="E41" s="21">
        <v>826000</v>
      </c>
    </row>
    <row r="42" spans="1:5" s="2" customFormat="1" ht="23.25" customHeight="1" x14ac:dyDescent="0.2">
      <c r="A42" s="5">
        <v>92605</v>
      </c>
      <c r="B42" s="24"/>
      <c r="C42" s="22"/>
      <c r="D42" s="26"/>
      <c r="E42" s="22"/>
    </row>
    <row r="43" spans="1:5" s="2" customFormat="1" ht="19.5" customHeight="1" x14ac:dyDescent="0.2">
      <c r="A43" s="16" t="s">
        <v>57</v>
      </c>
      <c r="B43" s="27"/>
      <c r="C43" s="27"/>
      <c r="D43" s="27"/>
      <c r="E43" s="27"/>
    </row>
    <row r="44" spans="1:5" s="2" customFormat="1" ht="29.25" customHeight="1" x14ac:dyDescent="0.2">
      <c r="A44" s="5">
        <v>921</v>
      </c>
      <c r="B44" s="18" t="s">
        <v>58</v>
      </c>
      <c r="C44" s="21"/>
      <c r="D44" s="28"/>
      <c r="E44" s="21">
        <v>295200</v>
      </c>
    </row>
    <row r="45" spans="1:5" s="2" customFormat="1" ht="29.25" customHeight="1" x14ac:dyDescent="0.2">
      <c r="A45" s="5">
        <v>92120</v>
      </c>
      <c r="B45" s="18"/>
      <c r="C45" s="22"/>
      <c r="D45" s="28"/>
      <c r="E45" s="22"/>
    </row>
    <row r="46" spans="1:5" s="2" customFormat="1" ht="15.75" x14ac:dyDescent="0.2">
      <c r="A46" s="16" t="s">
        <v>59</v>
      </c>
      <c r="B46" s="17"/>
      <c r="C46" s="17"/>
      <c r="D46" s="17"/>
      <c r="E46" s="17"/>
    </row>
    <row r="47" spans="1:5" s="2" customFormat="1" ht="25.5" customHeight="1" x14ac:dyDescent="0.2">
      <c r="A47" s="5">
        <v>900</v>
      </c>
      <c r="B47" s="18" t="s">
        <v>60</v>
      </c>
      <c r="C47" s="19"/>
      <c r="D47" s="21"/>
      <c r="E47" s="19">
        <v>243723</v>
      </c>
    </row>
    <row r="48" spans="1:5" s="2" customFormat="1" ht="25.5" customHeight="1" x14ac:dyDescent="0.2">
      <c r="A48" s="5">
        <v>90001</v>
      </c>
      <c r="B48" s="18"/>
      <c r="C48" s="20"/>
      <c r="D48" s="22"/>
      <c r="E48" s="20"/>
    </row>
    <row r="49" spans="1:5" s="2" customFormat="1" ht="25.5" customHeight="1" x14ac:dyDescent="0.2">
      <c r="A49" s="5">
        <v>900</v>
      </c>
      <c r="B49" s="18" t="s">
        <v>61</v>
      </c>
      <c r="C49" s="19"/>
      <c r="D49" s="21"/>
      <c r="E49" s="19">
        <v>60000</v>
      </c>
    </row>
    <row r="50" spans="1:5" s="2" customFormat="1" ht="25.5" customHeight="1" x14ac:dyDescent="0.2">
      <c r="A50" s="5">
        <v>90002</v>
      </c>
      <c r="B50" s="18"/>
      <c r="C50" s="20"/>
      <c r="D50" s="22"/>
      <c r="E50" s="20"/>
    </row>
    <row r="51" spans="1:5" s="2" customFormat="1" ht="20.25" customHeight="1" x14ac:dyDescent="0.2">
      <c r="A51" s="13" t="s">
        <v>62</v>
      </c>
      <c r="B51" s="14"/>
      <c r="C51" s="11">
        <f>SUM(C20+C22+C26+C30+C33+C35+C37+C39+C41+C44+C49+C28+C24)</f>
        <v>3700756.04</v>
      </c>
      <c r="D51" s="11">
        <f>SUM(D20+D22+D26+D35+D37+D39+D41+D44+D49)</f>
        <v>0</v>
      </c>
      <c r="E51" s="11">
        <f>SUM(E33+E35+E37+E39+E41+E44+E49+E47+E20+E22)</f>
        <v>2022230.5</v>
      </c>
    </row>
    <row r="52" spans="1:5" s="12" customFormat="1" ht="15.75" x14ac:dyDescent="0.25">
      <c r="A52" s="15" t="s">
        <v>63</v>
      </c>
      <c r="B52" s="15"/>
      <c r="C52" s="6">
        <f>SUM(C17+C51)</f>
        <v>5725556.04</v>
      </c>
      <c r="D52" s="6">
        <f>SUM(D17+D51)</f>
        <v>0</v>
      </c>
      <c r="E52" s="6">
        <f>SUM(E17+E51)</f>
        <v>3886490.5</v>
      </c>
    </row>
  </sheetData>
  <mergeCells count="82">
    <mergeCell ref="A6:E6"/>
    <mergeCell ref="A1:E1"/>
    <mergeCell ref="A2:E2"/>
    <mergeCell ref="B3:B4"/>
    <mergeCell ref="C3:E3"/>
    <mergeCell ref="A5:E5"/>
    <mergeCell ref="B15:B16"/>
    <mergeCell ref="C15:C16"/>
    <mergeCell ref="D15:D16"/>
    <mergeCell ref="E15:E16"/>
    <mergeCell ref="B7:B8"/>
    <mergeCell ref="C7:C8"/>
    <mergeCell ref="D7:D8"/>
    <mergeCell ref="E7:E8"/>
    <mergeCell ref="A9:E9"/>
    <mergeCell ref="B10:B11"/>
    <mergeCell ref="C10:C11"/>
    <mergeCell ref="D10:D11"/>
    <mergeCell ref="E10:E11"/>
    <mergeCell ref="A12:E12"/>
    <mergeCell ref="B13:B14"/>
    <mergeCell ref="C13:C14"/>
    <mergeCell ref="D13:D14"/>
    <mergeCell ref="E13:E14"/>
    <mergeCell ref="A17:B17"/>
    <mergeCell ref="A18:E18"/>
    <mergeCell ref="A19:E19"/>
    <mergeCell ref="B20:B21"/>
    <mergeCell ref="C20:C21"/>
    <mergeCell ref="D20:D21"/>
    <mergeCell ref="E20:E21"/>
    <mergeCell ref="A32:E32"/>
    <mergeCell ref="B22:B24"/>
    <mergeCell ref="C22:C23"/>
    <mergeCell ref="D22:D23"/>
    <mergeCell ref="E22:E23"/>
    <mergeCell ref="A25:E25"/>
    <mergeCell ref="B26:B28"/>
    <mergeCell ref="C26:C27"/>
    <mergeCell ref="D26:D27"/>
    <mergeCell ref="E26:E27"/>
    <mergeCell ref="A29:E29"/>
    <mergeCell ref="B30:B31"/>
    <mergeCell ref="C30:C31"/>
    <mergeCell ref="D30:D31"/>
    <mergeCell ref="E30:E31"/>
    <mergeCell ref="B33:B34"/>
    <mergeCell ref="C33:C34"/>
    <mergeCell ref="D33:D34"/>
    <mergeCell ref="E33:E34"/>
    <mergeCell ref="B35:B36"/>
    <mergeCell ref="C35:C36"/>
    <mergeCell ref="D35:D36"/>
    <mergeCell ref="E35:E36"/>
    <mergeCell ref="B44:B45"/>
    <mergeCell ref="C44:C45"/>
    <mergeCell ref="D44:D45"/>
    <mergeCell ref="E44:E45"/>
    <mergeCell ref="B37:B38"/>
    <mergeCell ref="C37:C38"/>
    <mergeCell ref="D37:D38"/>
    <mergeCell ref="E37:E38"/>
    <mergeCell ref="B39:B40"/>
    <mergeCell ref="C39:C40"/>
    <mergeCell ref="D39:D40"/>
    <mergeCell ref="E39:E40"/>
    <mergeCell ref="B41:B42"/>
    <mergeCell ref="C41:C42"/>
    <mergeCell ref="D41:D42"/>
    <mergeCell ref="E41:E42"/>
    <mergeCell ref="A43:E43"/>
    <mergeCell ref="A51:B51"/>
    <mergeCell ref="A52:B52"/>
    <mergeCell ref="A46:E46"/>
    <mergeCell ref="B47:B48"/>
    <mergeCell ref="C47:C48"/>
    <mergeCell ref="D47:D48"/>
    <mergeCell ref="E47:E48"/>
    <mergeCell ref="B49:B50"/>
    <mergeCell ref="C49:C50"/>
    <mergeCell ref="D49:D50"/>
    <mergeCell ref="E49:E50"/>
  </mergeCells>
  <pageMargins left="0.31496062992125984" right="0.31496062992125984" top="0.55118110236220474" bottom="0.55118110236220474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H22" sqref="H22"/>
    </sheetView>
  </sheetViews>
  <sheetFormatPr defaultRowHeight="15" x14ac:dyDescent="0.25"/>
  <cols>
    <col min="3" max="3" width="34.5703125" customWidth="1"/>
    <col min="4" max="4" width="16.28515625" customWidth="1"/>
    <col min="5" max="5" width="17.28515625" customWidth="1"/>
  </cols>
  <sheetData>
    <row r="1" spans="1:5" x14ac:dyDescent="0.25">
      <c r="A1" s="51" t="s">
        <v>26</v>
      </c>
      <c r="B1" s="51"/>
      <c r="C1" s="51"/>
      <c r="D1" s="51"/>
      <c r="E1" s="51"/>
    </row>
    <row r="2" spans="1:5" ht="72.75" customHeight="1" x14ac:dyDescent="0.25">
      <c r="A2" s="52" t="s">
        <v>0</v>
      </c>
      <c r="B2" s="53"/>
      <c r="C2" s="53"/>
      <c r="D2" s="53"/>
      <c r="E2" s="53"/>
    </row>
    <row r="3" spans="1:5" ht="19.5" customHeight="1" x14ac:dyDescent="0.25">
      <c r="A3" s="54" t="s">
        <v>1</v>
      </c>
      <c r="B3" s="55" t="s">
        <v>2</v>
      </c>
      <c r="C3" s="56" t="s">
        <v>3</v>
      </c>
      <c r="D3" s="56" t="s">
        <v>4</v>
      </c>
      <c r="E3" s="56" t="s">
        <v>5</v>
      </c>
    </row>
    <row r="4" spans="1:5" ht="12.75" customHeight="1" x14ac:dyDescent="0.25">
      <c r="A4" s="57">
        <v>1</v>
      </c>
      <c r="B4" s="57">
        <v>2</v>
      </c>
      <c r="C4" s="57">
        <v>3</v>
      </c>
      <c r="D4" s="57">
        <v>4</v>
      </c>
      <c r="E4" s="57">
        <v>5</v>
      </c>
    </row>
    <row r="5" spans="1:5" ht="25.5" customHeight="1" x14ac:dyDescent="0.25">
      <c r="A5" s="58">
        <v>801</v>
      </c>
      <c r="B5" s="59">
        <v>80101</v>
      </c>
      <c r="C5" s="60" t="s">
        <v>6</v>
      </c>
      <c r="D5" s="61">
        <v>17000</v>
      </c>
      <c r="E5" s="62">
        <v>17000</v>
      </c>
    </row>
    <row r="6" spans="1:5" ht="25.5" customHeight="1" thickBot="1" x14ac:dyDescent="0.3">
      <c r="A6" s="63"/>
      <c r="B6" s="64"/>
      <c r="C6" s="60" t="s">
        <v>7</v>
      </c>
      <c r="D6" s="65">
        <v>452500</v>
      </c>
      <c r="E6" s="66">
        <v>452500</v>
      </c>
    </row>
    <row r="7" spans="1:5" ht="25.5" customHeight="1" thickBot="1" x14ac:dyDescent="0.3">
      <c r="A7" s="63"/>
      <c r="B7" s="67" t="s">
        <v>8</v>
      </c>
      <c r="C7" s="68"/>
      <c r="D7" s="69">
        <f>SUM(D5:D6)</f>
        <v>469500</v>
      </c>
      <c r="E7" s="69">
        <f>SUM(E5:E6)</f>
        <v>469500</v>
      </c>
    </row>
    <row r="8" spans="1:5" ht="25.5" customHeight="1" x14ac:dyDescent="0.25">
      <c r="A8" s="63"/>
      <c r="B8" s="70">
        <v>80110</v>
      </c>
      <c r="C8" s="71" t="s">
        <v>9</v>
      </c>
      <c r="D8" s="72">
        <v>10000</v>
      </c>
      <c r="E8" s="72">
        <v>10000</v>
      </c>
    </row>
    <row r="9" spans="1:5" ht="25.5" customHeight="1" thickBot="1" x14ac:dyDescent="0.3">
      <c r="A9" s="63"/>
      <c r="B9" s="70"/>
      <c r="C9" s="73" t="s">
        <v>10</v>
      </c>
      <c r="D9" s="74">
        <v>6100</v>
      </c>
      <c r="E9" s="74">
        <v>6100</v>
      </c>
    </row>
    <row r="10" spans="1:5" ht="25.5" customHeight="1" thickBot="1" x14ac:dyDescent="0.3">
      <c r="A10" s="63"/>
      <c r="B10" s="75" t="s">
        <v>11</v>
      </c>
      <c r="C10" s="76"/>
      <c r="D10" s="77">
        <f>SUM(D8:D9)</f>
        <v>16100</v>
      </c>
      <c r="E10" s="78">
        <f>SUM(E8:E9)</f>
        <v>16100</v>
      </c>
    </row>
    <row r="11" spans="1:5" ht="25.5" customHeight="1" x14ac:dyDescent="0.25">
      <c r="A11" s="63"/>
      <c r="B11" s="79">
        <v>80148</v>
      </c>
      <c r="C11" s="80" t="s">
        <v>12</v>
      </c>
      <c r="D11" s="72">
        <v>123500</v>
      </c>
      <c r="E11" s="72">
        <v>123500</v>
      </c>
    </row>
    <row r="12" spans="1:5" ht="25.5" customHeight="1" x14ac:dyDescent="0.25">
      <c r="A12" s="63"/>
      <c r="B12" s="81"/>
      <c r="C12" s="82" t="s">
        <v>13</v>
      </c>
      <c r="D12" s="83">
        <v>119400</v>
      </c>
      <c r="E12" s="83">
        <v>119400</v>
      </c>
    </row>
    <row r="13" spans="1:5" ht="25.5" customHeight="1" x14ac:dyDescent="0.25">
      <c r="A13" s="63"/>
      <c r="B13" s="81"/>
      <c r="C13" s="82" t="s">
        <v>14</v>
      </c>
      <c r="D13" s="83">
        <v>108400</v>
      </c>
      <c r="E13" s="83">
        <v>108400</v>
      </c>
    </row>
    <row r="14" spans="1:5" ht="25.5" customHeight="1" x14ac:dyDescent="0.25">
      <c r="A14" s="63"/>
      <c r="B14" s="81"/>
      <c r="C14" s="82" t="s">
        <v>15</v>
      </c>
      <c r="D14" s="83">
        <v>130500</v>
      </c>
      <c r="E14" s="83">
        <v>130500</v>
      </c>
    </row>
    <row r="15" spans="1:5" ht="25.5" customHeight="1" x14ac:dyDescent="0.25">
      <c r="A15" s="63"/>
      <c r="B15" s="81"/>
      <c r="C15" s="82" t="s">
        <v>16</v>
      </c>
      <c r="D15" s="83">
        <v>120500</v>
      </c>
      <c r="E15" s="83">
        <v>120500</v>
      </c>
    </row>
    <row r="16" spans="1:5" ht="25.5" customHeight="1" x14ac:dyDescent="0.25">
      <c r="A16" s="63"/>
      <c r="B16" s="81"/>
      <c r="C16" s="82" t="s">
        <v>17</v>
      </c>
      <c r="D16" s="83">
        <v>123500</v>
      </c>
      <c r="E16" s="83">
        <v>123500</v>
      </c>
    </row>
    <row r="17" spans="1:5" ht="25.5" customHeight="1" x14ac:dyDescent="0.25">
      <c r="A17" s="63"/>
      <c r="B17" s="81"/>
      <c r="C17" s="82" t="s">
        <v>18</v>
      </c>
      <c r="D17" s="83">
        <v>245300</v>
      </c>
      <c r="E17" s="83">
        <v>245300</v>
      </c>
    </row>
    <row r="18" spans="1:5" ht="25.5" customHeight="1" x14ac:dyDescent="0.25">
      <c r="A18" s="63"/>
      <c r="B18" s="81"/>
      <c r="C18" s="60" t="s">
        <v>6</v>
      </c>
      <c r="D18" s="83">
        <v>55020</v>
      </c>
      <c r="E18" s="83">
        <v>55020</v>
      </c>
    </row>
    <row r="19" spans="1:5" ht="25.5" customHeight="1" x14ac:dyDescent="0.25">
      <c r="A19" s="63"/>
      <c r="B19" s="84"/>
      <c r="C19" s="85" t="s">
        <v>19</v>
      </c>
      <c r="D19" s="83">
        <f>265050-19970</f>
        <v>245080</v>
      </c>
      <c r="E19" s="83">
        <f>265050-19970</f>
        <v>245080</v>
      </c>
    </row>
    <row r="20" spans="1:5" ht="25.5" customHeight="1" x14ac:dyDescent="0.25">
      <c r="A20" s="63"/>
      <c r="B20" s="84"/>
      <c r="C20" s="85" t="s">
        <v>20</v>
      </c>
      <c r="D20" s="83">
        <v>87050</v>
      </c>
      <c r="E20" s="83">
        <v>87050</v>
      </c>
    </row>
    <row r="21" spans="1:5" ht="25.5" customHeight="1" x14ac:dyDescent="0.25">
      <c r="A21" s="63"/>
      <c r="B21" s="84"/>
      <c r="C21" s="85" t="s">
        <v>21</v>
      </c>
      <c r="D21" s="83">
        <v>7179</v>
      </c>
      <c r="E21" s="83">
        <v>7179</v>
      </c>
    </row>
    <row r="22" spans="1:5" ht="25.5" customHeight="1" x14ac:dyDescent="0.25">
      <c r="A22" s="63"/>
      <c r="B22" s="84"/>
      <c r="C22" s="85" t="s">
        <v>22</v>
      </c>
      <c r="D22" s="83">
        <v>23146</v>
      </c>
      <c r="E22" s="83">
        <v>23146</v>
      </c>
    </row>
    <row r="23" spans="1:5" ht="25.5" customHeight="1" x14ac:dyDescent="0.25">
      <c r="A23" s="63"/>
      <c r="B23" s="84"/>
      <c r="C23" s="85" t="s">
        <v>23</v>
      </c>
      <c r="D23" s="83">
        <v>345000</v>
      </c>
      <c r="E23" s="83">
        <v>345000</v>
      </c>
    </row>
    <row r="24" spans="1:5" ht="25.5" customHeight="1" thickBot="1" x14ac:dyDescent="0.3">
      <c r="A24" s="63"/>
      <c r="B24" s="84"/>
      <c r="C24" s="85" t="s">
        <v>9</v>
      </c>
      <c r="D24" s="83">
        <v>144500</v>
      </c>
      <c r="E24" s="83">
        <v>144500</v>
      </c>
    </row>
    <row r="25" spans="1:5" ht="25.5" customHeight="1" thickBot="1" x14ac:dyDescent="0.3">
      <c r="A25" s="86"/>
      <c r="B25" s="75" t="s">
        <v>24</v>
      </c>
      <c r="C25" s="68"/>
      <c r="D25" s="69">
        <f>SUM(D11:D24)</f>
        <v>1878075</v>
      </c>
      <c r="E25" s="78">
        <f>SUM(E11:E24)</f>
        <v>1878075</v>
      </c>
    </row>
    <row r="26" spans="1:5" ht="25.5" customHeight="1" thickBot="1" x14ac:dyDescent="0.3">
      <c r="A26" s="87" t="s">
        <v>25</v>
      </c>
      <c r="B26" s="88"/>
      <c r="C26" s="89"/>
      <c r="D26" s="69">
        <f>D7+D10+D25</f>
        <v>2363675</v>
      </c>
      <c r="E26" s="69">
        <f>E7+E10+E25</f>
        <v>2363675</v>
      </c>
    </row>
  </sheetData>
  <mergeCells count="10">
    <mergeCell ref="A1:E1"/>
    <mergeCell ref="A5:A25"/>
    <mergeCell ref="B5:B6"/>
    <mergeCell ref="B7:C7"/>
    <mergeCell ref="B8:B9"/>
    <mergeCell ref="B10:C10"/>
    <mergeCell ref="A2:E2"/>
    <mergeCell ref="B11:B24"/>
    <mergeCell ref="B25:C25"/>
    <mergeCell ref="A26:C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4</vt:lpstr>
      <vt:lpstr>zal 5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2016-12-06T08:49:57Z</cp:lastPrinted>
  <dcterms:created xsi:type="dcterms:W3CDTF">2016-12-06T08:26:16Z</dcterms:created>
  <dcterms:modified xsi:type="dcterms:W3CDTF">2016-12-06T08:50:22Z</dcterms:modified>
</cp:coreProperties>
</file>