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 activeTab="1"/>
  </bookViews>
  <sheets>
    <sheet name="zał 5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32" i="2" l="1"/>
  <c r="E27" i="2"/>
  <c r="D27" i="2"/>
  <c r="F15" i="2"/>
  <c r="E15" i="2"/>
  <c r="E32" i="2" s="1"/>
  <c r="D15" i="2"/>
  <c r="F9" i="2"/>
  <c r="E9" i="2"/>
  <c r="D9" i="2"/>
  <c r="E16" i="1" l="1"/>
  <c r="E50" i="1" s="1"/>
  <c r="C50" i="1"/>
  <c r="E49" i="1"/>
  <c r="D49" i="1"/>
  <c r="C49" i="1"/>
  <c r="D16" i="1"/>
  <c r="D50" i="1" s="1"/>
  <c r="C16" i="1"/>
</calcChain>
</file>

<file path=xl/sharedStrings.xml><?xml version="1.0" encoding="utf-8"?>
<sst xmlns="http://schemas.openxmlformats.org/spreadsheetml/2006/main" count="71" uniqueCount="68">
  <si>
    <t>Dotacje udzielone w 2017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</si>
  <si>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</si>
  <si>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</si>
  <si>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</si>
  <si>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</si>
  <si>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</si>
  <si>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</si>
  <si>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</si>
  <si>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</si>
  <si>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</si>
  <si>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</si>
  <si>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</si>
  <si>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</si>
  <si>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</si>
  <si>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</si>
  <si>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</si>
  <si>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</si>
  <si>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</si>
  <si>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</si>
  <si>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</si>
  <si>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</si>
  <si>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</si>
  <si>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</si>
  <si>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</si>
  <si>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</si>
  <si>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</si>
  <si>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</si>
  <si>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</si>
  <si>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</si>
  <si>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</si>
  <si>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</si>
  <si>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</si>
  <si>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</si>
  <si>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</si>
  <si>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</si>
  <si>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</si>
  <si>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 5  do uchwały RM Nr ………………. z dnia ……………….</t>
  </si>
  <si>
    <t>pomoc finansowa dla Powiaty Sieradzkiego na realizację zadania pn. "Przebudowa skrzyżowania drogi powiatowej - ulicy Reymonta z ulicą Ludową w Sieradzu"</t>
  </si>
  <si>
    <t>DOCHODY I WYDATKI NA ROK 2017 ZWIĄZANE Z REALIZACJĄ ZADAŃ OKREŚLONYCH W PROGRAMIE PROFILAKTYKI I ROZWIĄZYWANIA  PROBLEMÓW ALKOHOLOWYCH, PROGRAMIE PRZECIWDZIAŁANIA PRZEMOCY W RODZINIE ORAZ PROGRAMIE PRZECIWDZIAŁANIA NARKOMANII</t>
  </si>
  <si>
    <t>Plan na rok 2017</t>
  </si>
  <si>
    <t>zmiana</t>
  </si>
  <si>
    <t>Plan po zmianach</t>
  </si>
  <si>
    <t>DOCHODY w zł</t>
  </si>
  <si>
    <t>Dział 851 - OCHRONA ZDROWIA</t>
  </si>
  <si>
    <t>Rozdział 85154 -PRZECIWDZIAŁANIE ALKOHOLIZMOWI</t>
  </si>
  <si>
    <t>Z tytułu zezwoleń na sprzedaż alkoholu</t>
  </si>
  <si>
    <t>Ogółem</t>
  </si>
  <si>
    <t>WYDATKI w zł</t>
  </si>
  <si>
    <t>Rozdział 85153 -ZWALCZANIE NARKOMANII</t>
  </si>
  <si>
    <t>Pomoc psychologiczna w szkołach podstawowych i gimnazjalnych</t>
  </si>
  <si>
    <t>Organizacja spotkań, szkoleń i imprez profilaktycznych z zakresu narkomanii</t>
  </si>
  <si>
    <t>Razem rozdział 85153</t>
  </si>
  <si>
    <t>Dotacja dla organizacji pozarządowych na realizację zadań z zakresu profilaktyki uzależnień wśród dzieci i młodzieży, terapii i rehabilitacji osób uzależnionych od alkoholu, zajęć opiekuńczo-wychowawczych w świetlicach środowiskowych, organizacji warsztatów psychoedukacyjnych, organizacji wakacyjnego wypoczynku, wspomagania działalności stowarzyszeń trzeźwościowych.</t>
  </si>
  <si>
    <t>Finansowanie działalności świetlic prowadzonych w ramach Miejskiego Ośrodka Pomocy Społecznej</t>
  </si>
  <si>
    <t>Organizacja i finansowanie w szkołach działań związanych z profilaktyką i przeciwdziałaniem uzależnieniu od alkoholu</t>
  </si>
  <si>
    <t>Wspomaganie stowarzyszeń i jednostek organizacyjnych w działaniach z zakresu profilaktyki</t>
  </si>
  <si>
    <t>Realizacja świadczeń zdrowotnych z zakresu profilaktyki i rozwiązywania problemów alkoholowych</t>
  </si>
  <si>
    <t>Organizacja czasu wolnego dla dzieci i młodzieży podczas wakacji w oparciu o zadania p.n. "Wakacje bez używek"</t>
  </si>
  <si>
    <t>Działalność Miejskiej Komisji Profilaktyki i Rozwiązywania Problemów Alkoholowych</t>
  </si>
  <si>
    <t>Pozostałe wydatki związane z realizacją Miejskiego Programu Profilaktyki i Rozwiązywania Problemów Alkoholowych</t>
  </si>
  <si>
    <t>Modernizacja boiska do koszykówki na obiekcie MOSiR</t>
  </si>
  <si>
    <t>Zakup sprzętu sportowego dla dzieci i młodzieży w ramach organizacji czasu wolnego</t>
  </si>
  <si>
    <t>Razem rozdział 85154</t>
  </si>
  <si>
    <t>Dział 852 - POMOC SPOŁECZNA</t>
  </si>
  <si>
    <t>Rozdział 85205 - PRZECIWDZIAŁANIE PRZEMOCY W RODZINIE</t>
  </si>
  <si>
    <t>Prowadzenie poradnictwa i interwencji w zakresie przeciwdziałania przemocy w rodzinie</t>
  </si>
  <si>
    <t>Razem rozdział 85205</t>
  </si>
  <si>
    <t>Załącznik Nr 6 do Uchwały Rady Miejskiej w Sieradzu Nr ..........z dnia 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</si>
</sst>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0,_z_ł_-;\-* #,##0.00,_z_ł_-;_-* \-??\ _z_ł_-;_-@_-"/>
    <numFmt numFmtId="165" formatCode="_-* #,##0,_z_ł_-;\-* #,##0,_z_ł_-;_-* \-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1" fillId="0" borderId="0" applyBorder="0" applyProtection="0"/>
  </cellStyleXfs>
  <cellXfs count="85">
    <xf numFmtId="0" fontId="0" fillId="0" borderId="0" xfId="0"/>
    <xf numFmtId="0" fontId="0" fillId="0" borderId="0" xfId="0" applyFill="1" applyAlignment="1">
      <alignment horizontal="right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2" fillId="0" borderId="0" xfId="2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9" xfId="2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1" xfId="2" applyNumberFormat="1" applyFont="1" applyBorder="1" applyAlignment="1">
      <alignment vertical="center"/>
    </xf>
    <xf numFmtId="165" fontId="14" fillId="0" borderId="1" xfId="1" applyNumberFormat="1" applyFont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2" applyNumberFormat="1" applyFont="1" applyBorder="1" applyAlignment="1">
      <alignment horizontal="center" vertical="center" wrapText="1"/>
    </xf>
    <xf numFmtId="0" fontId="14" fillId="0" borderId="2" xfId="2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2" fillId="0" borderId="1" xfId="2" applyNumberFormat="1" applyFont="1" applyBorder="1" applyAlignment="1">
      <alignment vertical="center"/>
    </xf>
    <xf numFmtId="165" fontId="12" fillId="0" borderId="1" xfId="2" applyNumberFormat="1" applyFont="1" applyBorder="1" applyAlignment="1" applyProtection="1">
      <alignment horizontal="left" vertical="center"/>
    </xf>
    <xf numFmtId="4" fontId="12" fillId="0" borderId="1" xfId="1" applyNumberFormat="1" applyFont="1" applyBorder="1" applyAlignment="1" applyProtection="1">
      <alignment horizontal="right" vertical="center"/>
    </xf>
    <xf numFmtId="4" fontId="13" fillId="0" borderId="1" xfId="0" applyNumberFormat="1" applyFont="1" applyBorder="1" applyAlignment="1">
      <alignment vertical="center"/>
    </xf>
    <xf numFmtId="165" fontId="14" fillId="0" borderId="1" xfId="2" applyNumberFormat="1" applyFont="1" applyBorder="1" applyAlignment="1" applyProtection="1">
      <alignment horizontal="left" vertical="center"/>
    </xf>
    <xf numFmtId="4" fontId="14" fillId="0" borderId="1" xfId="1" applyNumberFormat="1" applyFont="1" applyBorder="1" applyAlignment="1" applyProtection="1">
      <alignment vertical="center"/>
    </xf>
    <xf numFmtId="4" fontId="15" fillId="0" borderId="1" xfId="0" applyNumberFormat="1" applyFont="1" applyBorder="1" applyAlignment="1">
      <alignment vertical="center"/>
    </xf>
    <xf numFmtId="4" fontId="14" fillId="0" borderId="1" xfId="2" applyNumberFormat="1" applyFont="1" applyBorder="1" applyAlignment="1">
      <alignment vertical="center"/>
    </xf>
    <xf numFmtId="165" fontId="14" fillId="0" borderId="2" xfId="2" applyNumberFormat="1" applyFont="1" applyBorder="1" applyAlignment="1" applyProtection="1">
      <alignment horizontal="center" vertical="center"/>
    </xf>
    <xf numFmtId="4" fontId="12" fillId="0" borderId="1" xfId="2" applyNumberFormat="1" applyFont="1" applyBorder="1" applyAlignment="1">
      <alignment vertical="center"/>
    </xf>
    <xf numFmtId="165" fontId="12" fillId="0" borderId="1" xfId="2" applyNumberFormat="1" applyFont="1" applyBorder="1" applyAlignment="1" applyProtection="1">
      <alignment horizontal="left" vertical="center" wrapText="1"/>
    </xf>
    <xf numFmtId="165" fontId="14" fillId="0" borderId="1" xfId="1" applyNumberFormat="1" applyFont="1" applyBorder="1" applyAlignment="1" applyProtection="1">
      <alignment horizontal="left" vertical="center"/>
    </xf>
    <xf numFmtId="0" fontId="12" fillId="0" borderId="1" xfId="1" applyNumberFormat="1" applyFont="1" applyBorder="1" applyAlignment="1" applyProtection="1">
      <alignment horizontal="left" vertical="center" wrapText="1"/>
    </xf>
    <xf numFmtId="4" fontId="12" fillId="0" borderId="1" xfId="0" applyNumberFormat="1" applyFont="1" applyBorder="1" applyAlignment="1">
      <alignment vertical="center"/>
    </xf>
    <xf numFmtId="0" fontId="13" fillId="0" borderId="0" xfId="0" applyFont="1"/>
    <xf numFmtId="165" fontId="12" fillId="0" borderId="1" xfId="1" applyNumberFormat="1" applyFont="1" applyBorder="1" applyAlignment="1" applyProtection="1">
      <alignment horizontal="left" vertical="center" wrapText="1"/>
    </xf>
    <xf numFmtId="165" fontId="12" fillId="0" borderId="8" xfId="1" applyNumberFormat="1" applyFont="1" applyBorder="1" applyAlignment="1" applyProtection="1">
      <alignment horizontal="left" vertical="center" wrapText="1"/>
    </xf>
    <xf numFmtId="4" fontId="13" fillId="0" borderId="8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165" fontId="12" fillId="0" borderId="6" xfId="1" applyNumberFormat="1" applyFont="1" applyBorder="1" applyAlignment="1" applyProtection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4" fontId="12" fillId="0" borderId="6" xfId="0" applyNumberFormat="1" applyFont="1" applyBorder="1" applyAlignment="1">
      <alignment vertical="center"/>
    </xf>
    <xf numFmtId="165" fontId="14" fillId="0" borderId="6" xfId="1" applyNumberFormat="1" applyFont="1" applyBorder="1" applyAlignment="1" applyProtection="1">
      <alignment horizontal="left" vertical="center"/>
    </xf>
    <xf numFmtId="4" fontId="15" fillId="0" borderId="6" xfId="0" applyNumberFormat="1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165" fontId="14" fillId="0" borderId="2" xfId="2" applyNumberFormat="1" applyFont="1" applyBorder="1" applyAlignment="1" applyProtection="1">
      <alignment horizontal="left" vertical="center"/>
    </xf>
    <xf numFmtId="4" fontId="14" fillId="0" borderId="1" xfId="0" applyNumberFormat="1" applyFont="1" applyBorder="1" applyAlignment="1">
      <alignment vertical="center"/>
    </xf>
    <xf numFmtId="165" fontId="14" fillId="0" borderId="1" xfId="1" applyNumberFormat="1" applyFont="1" applyBorder="1" applyAlignment="1" applyProtection="1">
      <alignment horizontal="center" vertical="center"/>
    </xf>
  </cellXfs>
  <cellStyles count="3">
    <cellStyle name="Dziesiętny" xfId="1" builtinId="3"/>
    <cellStyle name="Normalny" xfId="0" builtinId="0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16" workbookViewId="0">
      <selection activeCell="B9" sqref="B9:B10"/>
    </sheetView>
  </sheetViews>
  <sheetFormatPr defaultRowHeight="15" x14ac:dyDescent="0.25"/>
  <cols>
    <col min="2" max="2" width="85.42578125" customWidth="1"/>
    <col min="3" max="3" width="16.42578125" customWidth="1"/>
    <col min="5" max="5" width="14.28515625" customWidth="1"/>
  </cols>
  <sheetData>
    <row r="1" spans="1:5" s="2" customFormat="1" ht="12" customHeight="1" x14ac:dyDescent="0.25">
      <c r="A1" s="1" t="s">
        <v>36</v>
      </c>
      <c r="B1" s="1"/>
      <c r="C1" s="1"/>
      <c r="D1" s="1"/>
      <c r="E1" s="1"/>
    </row>
    <row r="2" spans="1:5" s="4" customFormat="1" ht="39.75" customHeight="1" x14ac:dyDescent="0.2">
      <c r="A2" s="3" t="s">
        <v>0</v>
      </c>
      <c r="B2" s="3"/>
      <c r="C2" s="3"/>
      <c r="D2" s="3"/>
      <c r="E2" s="3"/>
    </row>
    <row r="3" spans="1:5" s="4" customFormat="1" ht="17.25" customHeight="1" x14ac:dyDescent="0.2">
      <c r="A3" s="5" t="s">
        <v>1</v>
      </c>
      <c r="B3" s="6" t="s">
        <v>2</v>
      </c>
      <c r="C3" s="7" t="s">
        <v>3</v>
      </c>
      <c r="D3" s="8"/>
      <c r="E3" s="9"/>
    </row>
    <row r="4" spans="1:5" s="4" customFormat="1" ht="21" customHeight="1" x14ac:dyDescent="0.2">
      <c r="A4" s="5" t="s">
        <v>4</v>
      </c>
      <c r="B4" s="6"/>
      <c r="C4" s="5" t="s">
        <v>5</v>
      </c>
      <c r="D4" s="10" t="s">
        <v>6</v>
      </c>
      <c r="E4" s="5" t="s">
        <v>7</v>
      </c>
    </row>
    <row r="5" spans="1:5" s="4" customFormat="1" ht="20.25" x14ac:dyDescent="0.2">
      <c r="A5" s="11" t="s">
        <v>8</v>
      </c>
      <c r="B5" s="11"/>
      <c r="C5" s="11"/>
      <c r="D5" s="11"/>
      <c r="E5" s="11"/>
    </row>
    <row r="6" spans="1:5" s="4" customFormat="1" ht="18.75" customHeight="1" x14ac:dyDescent="0.2">
      <c r="A6" s="12" t="s">
        <v>9</v>
      </c>
      <c r="B6" s="12"/>
      <c r="C6" s="12"/>
      <c r="D6" s="12"/>
      <c r="E6" s="12"/>
    </row>
    <row r="7" spans="1:5" s="4" customFormat="1" ht="19.5" customHeight="1" x14ac:dyDescent="0.2">
      <c r="A7" s="13">
        <v>600</v>
      </c>
      <c r="B7" s="14" t="s">
        <v>37</v>
      </c>
      <c r="C7" s="15"/>
      <c r="D7" s="16"/>
      <c r="E7" s="17">
        <v>80000</v>
      </c>
    </row>
    <row r="8" spans="1:5" s="4" customFormat="1" ht="15.75" customHeight="1" x14ac:dyDescent="0.2">
      <c r="A8" s="13">
        <v>60016</v>
      </c>
      <c r="B8" s="18"/>
      <c r="C8" s="19"/>
      <c r="D8" s="20"/>
      <c r="E8" s="21"/>
    </row>
    <row r="9" spans="1:5" s="4" customFormat="1" ht="19.5" customHeight="1" x14ac:dyDescent="0.2">
      <c r="A9" s="13">
        <v>710</v>
      </c>
      <c r="B9" s="14" t="s">
        <v>10</v>
      </c>
      <c r="C9" s="15"/>
      <c r="D9" s="16"/>
      <c r="E9" s="17">
        <v>450000</v>
      </c>
    </row>
    <row r="10" spans="1:5" s="4" customFormat="1" ht="15.75" customHeight="1" x14ac:dyDescent="0.2">
      <c r="A10" s="13">
        <v>71012</v>
      </c>
      <c r="B10" s="18"/>
      <c r="C10" s="19"/>
      <c r="D10" s="20"/>
      <c r="E10" s="21"/>
    </row>
    <row r="11" spans="1:5" s="4" customFormat="1" ht="31.5" customHeight="1" x14ac:dyDescent="0.2">
      <c r="A11" s="12" t="s">
        <v>11</v>
      </c>
      <c r="B11" s="12"/>
      <c r="C11" s="12"/>
      <c r="D11" s="12"/>
      <c r="E11" s="12"/>
    </row>
    <row r="12" spans="1:5" s="4" customFormat="1" ht="15" customHeight="1" x14ac:dyDescent="0.2">
      <c r="A12" s="13">
        <v>921</v>
      </c>
      <c r="B12" s="22" t="s">
        <v>12</v>
      </c>
      <c r="C12" s="15">
        <v>1204500</v>
      </c>
      <c r="D12" s="16"/>
      <c r="E12" s="17"/>
    </row>
    <row r="13" spans="1:5" s="4" customFormat="1" ht="15" customHeight="1" x14ac:dyDescent="0.2">
      <c r="A13" s="13">
        <v>92113</v>
      </c>
      <c r="B13" s="22"/>
      <c r="C13" s="19"/>
      <c r="D13" s="20"/>
      <c r="E13" s="21"/>
    </row>
    <row r="14" spans="1:5" s="4" customFormat="1" ht="15" customHeight="1" x14ac:dyDescent="0.2">
      <c r="A14" s="13">
        <v>921</v>
      </c>
      <c r="B14" s="22" t="s">
        <v>13</v>
      </c>
      <c r="C14" s="15">
        <v>660000</v>
      </c>
      <c r="D14" s="22"/>
      <c r="E14" s="15">
        <v>443000</v>
      </c>
    </row>
    <row r="15" spans="1:5" s="4" customFormat="1" ht="15" customHeight="1" x14ac:dyDescent="0.2">
      <c r="A15" s="13">
        <v>92116</v>
      </c>
      <c r="B15" s="22"/>
      <c r="C15" s="19"/>
      <c r="D15" s="22"/>
      <c r="E15" s="19"/>
    </row>
    <row r="16" spans="1:5" s="4" customFormat="1" ht="23.25" customHeight="1" x14ac:dyDescent="0.2">
      <c r="A16" s="23" t="s">
        <v>14</v>
      </c>
      <c r="B16" s="24"/>
      <c r="C16" s="25">
        <f>SUM(C12:C15)</f>
        <v>1864500</v>
      </c>
      <c r="D16" s="25">
        <f>SUM(D12:D15)</f>
        <v>0</v>
      </c>
      <c r="E16" s="25">
        <f>SUM(E7+E9+E14)</f>
        <v>973000</v>
      </c>
    </row>
    <row r="17" spans="1:5" s="4" customFormat="1" ht="29.25" customHeight="1" x14ac:dyDescent="0.2">
      <c r="A17" s="26" t="s">
        <v>15</v>
      </c>
      <c r="B17" s="26"/>
      <c r="C17" s="26"/>
      <c r="D17" s="26"/>
      <c r="E17" s="26"/>
    </row>
    <row r="18" spans="1:5" s="4" customFormat="1" ht="21" customHeight="1" x14ac:dyDescent="0.2">
      <c r="A18" s="27" t="s">
        <v>16</v>
      </c>
      <c r="B18" s="28"/>
      <c r="C18" s="28"/>
      <c r="D18" s="28"/>
      <c r="E18" s="28"/>
    </row>
    <row r="19" spans="1:5" s="4" customFormat="1" ht="17.25" customHeight="1" x14ac:dyDescent="0.2">
      <c r="A19" s="13">
        <v>801</v>
      </c>
      <c r="B19" s="14" t="s">
        <v>17</v>
      </c>
      <c r="C19" s="17">
        <v>610000</v>
      </c>
      <c r="D19" s="15"/>
      <c r="E19" s="17"/>
    </row>
    <row r="20" spans="1:5" s="4" customFormat="1" ht="17.25" customHeight="1" x14ac:dyDescent="0.2">
      <c r="A20" s="13">
        <v>80101</v>
      </c>
      <c r="B20" s="29"/>
      <c r="C20" s="30"/>
      <c r="D20" s="31"/>
      <c r="E20" s="30"/>
    </row>
    <row r="21" spans="1:5" s="4" customFormat="1" ht="17.25" customHeight="1" x14ac:dyDescent="0.2">
      <c r="A21" s="13">
        <v>801</v>
      </c>
      <c r="B21" s="32" t="s">
        <v>18</v>
      </c>
      <c r="C21" s="15">
        <v>420000</v>
      </c>
      <c r="D21" s="15"/>
      <c r="E21" s="15"/>
    </row>
    <row r="22" spans="1:5" s="4" customFormat="1" ht="17.25" customHeight="1" x14ac:dyDescent="0.2">
      <c r="A22" s="13">
        <v>80110</v>
      </c>
      <c r="B22" s="32"/>
      <c r="C22" s="31"/>
      <c r="D22" s="31"/>
      <c r="E22" s="31"/>
    </row>
    <row r="23" spans="1:5" s="4" customFormat="1" ht="27.75" customHeight="1" x14ac:dyDescent="0.2">
      <c r="A23" s="27" t="s">
        <v>19</v>
      </c>
      <c r="B23" s="28"/>
      <c r="C23" s="28"/>
      <c r="D23" s="28"/>
      <c r="E23" s="28"/>
    </row>
    <row r="24" spans="1:5" s="4" customFormat="1" ht="15.75" x14ac:dyDescent="0.2">
      <c r="A24" s="13">
        <v>801</v>
      </c>
      <c r="B24" s="22" t="s">
        <v>20</v>
      </c>
      <c r="C24" s="15">
        <v>2676377.6000000001</v>
      </c>
      <c r="D24" s="22"/>
      <c r="E24" s="15"/>
    </row>
    <row r="25" spans="1:5" s="4" customFormat="1" ht="21" customHeight="1" x14ac:dyDescent="0.2">
      <c r="A25" s="13">
        <v>80104</v>
      </c>
      <c r="B25" s="22"/>
      <c r="C25" s="19"/>
      <c r="D25" s="22"/>
      <c r="E25" s="19"/>
    </row>
    <row r="26" spans="1:5" s="4" customFormat="1" ht="24.75" customHeight="1" x14ac:dyDescent="0.2">
      <c r="A26" s="13">
        <v>80149</v>
      </c>
      <c r="B26" s="33"/>
      <c r="C26" s="34">
        <v>486892.79999999999</v>
      </c>
      <c r="D26" s="35"/>
      <c r="E26" s="36"/>
    </row>
    <row r="27" spans="1:5" s="4" customFormat="1" ht="27.75" customHeight="1" x14ac:dyDescent="0.2">
      <c r="A27" s="27" t="s">
        <v>21</v>
      </c>
      <c r="B27" s="28"/>
      <c r="C27" s="28"/>
      <c r="D27" s="28"/>
      <c r="E27" s="28"/>
    </row>
    <row r="28" spans="1:5" s="4" customFormat="1" ht="15.75" x14ac:dyDescent="0.2">
      <c r="A28" s="13">
        <v>801</v>
      </c>
      <c r="B28" s="22" t="s">
        <v>22</v>
      </c>
      <c r="C28" s="17">
        <v>43901.440000000002</v>
      </c>
      <c r="D28" s="22"/>
      <c r="E28" s="15"/>
    </row>
    <row r="29" spans="1:5" s="4" customFormat="1" ht="15.75" x14ac:dyDescent="0.2">
      <c r="A29" s="13">
        <v>80106</v>
      </c>
      <c r="B29" s="22"/>
      <c r="C29" s="20"/>
      <c r="D29" s="22"/>
      <c r="E29" s="19"/>
    </row>
    <row r="30" spans="1:5" s="4" customFormat="1" ht="31.5" customHeight="1" x14ac:dyDescent="0.2">
      <c r="A30" s="27" t="s">
        <v>23</v>
      </c>
      <c r="B30" s="28"/>
      <c r="C30" s="28"/>
      <c r="D30" s="28"/>
      <c r="E30" s="28"/>
    </row>
    <row r="31" spans="1:5" s="4" customFormat="1" ht="20.25" customHeight="1" x14ac:dyDescent="0.2">
      <c r="A31" s="13">
        <v>630</v>
      </c>
      <c r="B31" s="37" t="s">
        <v>24</v>
      </c>
      <c r="C31" s="15"/>
      <c r="D31" s="15"/>
      <c r="E31" s="15">
        <v>26570</v>
      </c>
    </row>
    <row r="32" spans="1:5" s="4" customFormat="1" ht="19.5" customHeight="1" x14ac:dyDescent="0.2">
      <c r="A32" s="13">
        <v>63003</v>
      </c>
      <c r="B32" s="19"/>
      <c r="C32" s="19"/>
      <c r="D32" s="15"/>
      <c r="E32" s="19"/>
    </row>
    <row r="33" spans="1:5" s="4" customFormat="1" ht="20.25" customHeight="1" x14ac:dyDescent="0.2">
      <c r="A33" s="13">
        <v>851</v>
      </c>
      <c r="B33" s="37" t="s">
        <v>25</v>
      </c>
      <c r="C33" s="15"/>
      <c r="D33" s="15"/>
      <c r="E33" s="15">
        <v>310000</v>
      </c>
    </row>
    <row r="34" spans="1:5" s="4" customFormat="1" ht="18.75" customHeight="1" x14ac:dyDescent="0.2">
      <c r="A34" s="13">
        <v>85154</v>
      </c>
      <c r="B34" s="19"/>
      <c r="C34" s="19"/>
      <c r="D34" s="15"/>
      <c r="E34" s="19"/>
    </row>
    <row r="35" spans="1:5" s="4" customFormat="1" ht="18.75" customHeight="1" x14ac:dyDescent="0.2">
      <c r="A35" s="13">
        <v>852</v>
      </c>
      <c r="B35" s="14" t="s">
        <v>26</v>
      </c>
      <c r="C35" s="16"/>
      <c r="D35" s="16"/>
      <c r="E35" s="17">
        <v>200000</v>
      </c>
    </row>
    <row r="36" spans="1:5" s="4" customFormat="1" ht="16.5" customHeight="1" x14ac:dyDescent="0.2">
      <c r="A36" s="13">
        <v>85228</v>
      </c>
      <c r="B36" s="18"/>
      <c r="C36" s="20"/>
      <c r="D36" s="20"/>
      <c r="E36" s="21"/>
    </row>
    <row r="37" spans="1:5" s="4" customFormat="1" ht="21.75" customHeight="1" x14ac:dyDescent="0.2">
      <c r="A37" s="13">
        <v>921</v>
      </c>
      <c r="B37" s="32" t="s">
        <v>27</v>
      </c>
      <c r="C37" s="15"/>
      <c r="D37" s="15"/>
      <c r="E37" s="15">
        <v>200000</v>
      </c>
    </row>
    <row r="38" spans="1:5" s="4" customFormat="1" ht="24.75" customHeight="1" x14ac:dyDescent="0.2">
      <c r="A38" s="13">
        <v>92105</v>
      </c>
      <c r="B38" s="32"/>
      <c r="C38" s="19"/>
      <c r="D38" s="19"/>
      <c r="E38" s="19"/>
    </row>
    <row r="39" spans="1:5" s="4" customFormat="1" ht="23.25" customHeight="1" x14ac:dyDescent="0.2">
      <c r="A39" s="13">
        <v>926</v>
      </c>
      <c r="B39" s="37" t="s">
        <v>28</v>
      </c>
      <c r="C39" s="15"/>
      <c r="D39" s="38"/>
      <c r="E39" s="15">
        <v>850000</v>
      </c>
    </row>
    <row r="40" spans="1:5" s="4" customFormat="1" ht="23.25" customHeight="1" x14ac:dyDescent="0.2">
      <c r="A40" s="13">
        <v>92605</v>
      </c>
      <c r="B40" s="39"/>
      <c r="C40" s="19"/>
      <c r="D40" s="40"/>
      <c r="E40" s="19"/>
    </row>
    <row r="41" spans="1:5" s="4" customFormat="1" ht="19.5" customHeight="1" x14ac:dyDescent="0.2">
      <c r="A41" s="27" t="s">
        <v>29</v>
      </c>
      <c r="B41" s="41"/>
      <c r="C41" s="41"/>
      <c r="D41" s="41"/>
      <c r="E41" s="41"/>
    </row>
    <row r="42" spans="1:5" s="4" customFormat="1" ht="29.25" customHeight="1" x14ac:dyDescent="0.2">
      <c r="A42" s="13">
        <v>921</v>
      </c>
      <c r="B42" s="32" t="s">
        <v>30</v>
      </c>
      <c r="C42" s="15"/>
      <c r="D42" s="22"/>
      <c r="E42" s="15">
        <v>308600</v>
      </c>
    </row>
    <row r="43" spans="1:5" s="4" customFormat="1" ht="29.25" customHeight="1" x14ac:dyDescent="0.2">
      <c r="A43" s="13">
        <v>92120</v>
      </c>
      <c r="B43" s="32"/>
      <c r="C43" s="19"/>
      <c r="D43" s="22"/>
      <c r="E43" s="19"/>
    </row>
    <row r="44" spans="1:5" s="4" customFormat="1" ht="15.75" x14ac:dyDescent="0.2">
      <c r="A44" s="27" t="s">
        <v>31</v>
      </c>
      <c r="B44" s="28"/>
      <c r="C44" s="28"/>
      <c r="D44" s="28"/>
      <c r="E44" s="28"/>
    </row>
    <row r="45" spans="1:5" s="4" customFormat="1" ht="25.5" customHeight="1" x14ac:dyDescent="0.2">
      <c r="A45" s="13">
        <v>900</v>
      </c>
      <c r="B45" s="32" t="s">
        <v>32</v>
      </c>
      <c r="C45" s="17"/>
      <c r="D45" s="15"/>
      <c r="E45" s="17">
        <v>100000</v>
      </c>
    </row>
    <row r="46" spans="1:5" s="4" customFormat="1" ht="25.5" customHeight="1" x14ac:dyDescent="0.2">
      <c r="A46" s="13">
        <v>90001</v>
      </c>
      <c r="B46" s="32"/>
      <c r="C46" s="20"/>
      <c r="D46" s="19"/>
      <c r="E46" s="20"/>
    </row>
    <row r="47" spans="1:5" s="4" customFormat="1" ht="25.5" customHeight="1" x14ac:dyDescent="0.2">
      <c r="A47" s="13">
        <v>900</v>
      </c>
      <c r="B47" s="32" t="s">
        <v>33</v>
      </c>
      <c r="C47" s="17"/>
      <c r="D47" s="15"/>
      <c r="E47" s="17">
        <v>50000</v>
      </c>
    </row>
    <row r="48" spans="1:5" s="4" customFormat="1" ht="25.5" customHeight="1" x14ac:dyDescent="0.2">
      <c r="A48" s="13">
        <v>90002</v>
      </c>
      <c r="B48" s="32"/>
      <c r="C48" s="20"/>
      <c r="D48" s="19"/>
      <c r="E48" s="20"/>
    </row>
    <row r="49" spans="1:5" s="4" customFormat="1" ht="20.25" customHeight="1" x14ac:dyDescent="0.2">
      <c r="A49" s="42" t="s">
        <v>34</v>
      </c>
      <c r="B49" s="43"/>
      <c r="C49" s="44">
        <f>SUM(C19+C21+C24+C28+C31+C33+C35+C37+C39+C42+C47+C26)</f>
        <v>4237171.84</v>
      </c>
      <c r="D49" s="44">
        <f>SUM(D19+D21+D24+D33+D35+D37+D39+D42+D47)</f>
        <v>0</v>
      </c>
      <c r="E49" s="44">
        <f>SUM(E31+E33+E35+E37+E39+E42+E47+E45+E19+E21)</f>
        <v>2045170</v>
      </c>
    </row>
    <row r="50" spans="1:5" s="46" customFormat="1" ht="15.75" x14ac:dyDescent="0.25">
      <c r="A50" s="45" t="s">
        <v>35</v>
      </c>
      <c r="B50" s="45"/>
      <c r="C50" s="25">
        <f>SUM(C16+C49)</f>
        <v>6101671.8399999999</v>
      </c>
      <c r="D50" s="25">
        <f>SUM(D16+D49)</f>
        <v>0</v>
      </c>
      <c r="E50" s="25">
        <f>SUM(E16+E49)</f>
        <v>3018170</v>
      </c>
    </row>
  </sheetData>
  <mergeCells count="81">
    <mergeCell ref="A49:B49"/>
    <mergeCell ref="A50:B50"/>
    <mergeCell ref="B7:B8"/>
    <mergeCell ref="C7:C8"/>
    <mergeCell ref="D7:D8"/>
    <mergeCell ref="E7:E8"/>
    <mergeCell ref="B45:B46"/>
    <mergeCell ref="C45:C46"/>
    <mergeCell ref="D45:D46"/>
    <mergeCell ref="E45:E46"/>
    <mergeCell ref="B47:B48"/>
    <mergeCell ref="C47:C48"/>
    <mergeCell ref="D47:D48"/>
    <mergeCell ref="E47:E48"/>
    <mergeCell ref="A41:E41"/>
    <mergeCell ref="B42:B43"/>
    <mergeCell ref="C42:C43"/>
    <mergeCell ref="D42:D43"/>
    <mergeCell ref="E42:E43"/>
    <mergeCell ref="A44:E44"/>
    <mergeCell ref="B37:B38"/>
    <mergeCell ref="C37:C38"/>
    <mergeCell ref="D37:D38"/>
    <mergeCell ref="E37:E38"/>
    <mergeCell ref="B39:B40"/>
    <mergeCell ref="C39:C40"/>
    <mergeCell ref="D39:D40"/>
    <mergeCell ref="E39:E40"/>
    <mergeCell ref="B33:B34"/>
    <mergeCell ref="C33:C34"/>
    <mergeCell ref="D33:D34"/>
    <mergeCell ref="E33:E34"/>
    <mergeCell ref="B35:B36"/>
    <mergeCell ref="C35:C36"/>
    <mergeCell ref="D35:D36"/>
    <mergeCell ref="E35:E36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23:E23"/>
    <mergeCell ref="B24:B26"/>
    <mergeCell ref="C24:C25"/>
    <mergeCell ref="D24:D25"/>
    <mergeCell ref="E24:E25"/>
    <mergeCell ref="A27:E2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B14:B15"/>
    <mergeCell ref="C14:C15"/>
    <mergeCell ref="D14:D15"/>
    <mergeCell ref="E14:E15"/>
    <mergeCell ref="A16:B16"/>
    <mergeCell ref="A17:E17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A1:E1"/>
    <mergeCell ref="A2:E2"/>
    <mergeCell ref="B3:B4"/>
    <mergeCell ref="C3:E3"/>
    <mergeCell ref="A5:E5"/>
    <mergeCell ref="A6:E6"/>
  </mergeCells>
  <pageMargins left="0.51181102362204722" right="0.51181102362204722" top="0.55118110236220474" bottom="0.35433070866141736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tabSelected="1" workbookViewId="0">
      <selection activeCell="A6" sqref="A6:F6"/>
    </sheetView>
  </sheetViews>
  <sheetFormatPr defaultColWidth="13" defaultRowHeight="15" x14ac:dyDescent="0.25"/>
  <cols>
    <col min="1" max="1" width="2.7109375" style="71" customWidth="1"/>
    <col min="2" max="2" width="1.140625" style="71" customWidth="1"/>
    <col min="3" max="3" width="60" style="71" customWidth="1"/>
    <col min="4" max="4" width="13" style="71"/>
    <col min="5" max="5" width="11" style="71" customWidth="1"/>
    <col min="6" max="1025" width="13" style="71"/>
  </cols>
  <sheetData>
    <row r="1" spans="1:13" s="48" customFormat="1" x14ac:dyDescent="0.25">
      <c r="A1" s="47" t="s">
        <v>67</v>
      </c>
      <c r="B1" s="47"/>
      <c r="C1" s="47"/>
      <c r="D1" s="47"/>
      <c r="E1" s="47"/>
      <c r="F1" s="47"/>
    </row>
    <row r="2" spans="1:13" customFormat="1" x14ac:dyDescent="0.25">
      <c r="A2" s="49" t="s">
        <v>38</v>
      </c>
      <c r="B2" s="49"/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</row>
    <row r="3" spans="1:13" customFormat="1" ht="49.5" customHeight="1" x14ac:dyDescent="0.25">
      <c r="A3" s="49"/>
      <c r="B3" s="49"/>
      <c r="C3" s="49"/>
      <c r="D3" s="49"/>
      <c r="E3" s="49"/>
      <c r="F3" s="49"/>
    </row>
    <row r="4" spans="1:13" customFormat="1" ht="32.25" customHeight="1" x14ac:dyDescent="0.25">
      <c r="A4" s="51"/>
      <c r="B4" s="51"/>
      <c r="C4" s="51"/>
      <c r="D4" s="52" t="s">
        <v>39</v>
      </c>
      <c r="E4" s="53" t="s">
        <v>40</v>
      </c>
      <c r="F4" s="54" t="s">
        <v>41</v>
      </c>
    </row>
    <row r="5" spans="1:13" customFormat="1" x14ac:dyDescent="0.25">
      <c r="A5" s="51" t="s">
        <v>42</v>
      </c>
      <c r="B5" s="51"/>
      <c r="C5" s="51"/>
      <c r="D5" s="51"/>
      <c r="E5" s="51"/>
      <c r="F5" s="51"/>
    </row>
    <row r="6" spans="1:13" customFormat="1" x14ac:dyDescent="0.25">
      <c r="A6" s="51" t="s">
        <v>43</v>
      </c>
      <c r="B6" s="51"/>
      <c r="C6" s="51"/>
      <c r="D6" s="51"/>
      <c r="E6" s="51"/>
      <c r="F6" s="51"/>
    </row>
    <row r="7" spans="1:13" customFormat="1" x14ac:dyDescent="0.25">
      <c r="A7" s="55"/>
      <c r="B7" s="56" t="s">
        <v>44</v>
      </c>
      <c r="C7" s="56"/>
      <c r="D7" s="56"/>
      <c r="E7" s="56"/>
      <c r="F7" s="56"/>
    </row>
    <row r="8" spans="1:13" customFormat="1" x14ac:dyDescent="0.25">
      <c r="A8" s="57"/>
      <c r="B8" s="57"/>
      <c r="C8" s="58" t="s">
        <v>45</v>
      </c>
      <c r="D8" s="59">
        <v>850000</v>
      </c>
      <c r="E8" s="60"/>
      <c r="F8" s="59">
        <v>850000</v>
      </c>
    </row>
    <row r="9" spans="1:13" customFormat="1" x14ac:dyDescent="0.25">
      <c r="A9" s="57"/>
      <c r="B9" s="57"/>
      <c r="C9" s="61" t="s">
        <v>46</v>
      </c>
      <c r="D9" s="62">
        <f>D8</f>
        <v>850000</v>
      </c>
      <c r="E9" s="63">
        <f>E8</f>
        <v>0</v>
      </c>
      <c r="F9" s="64">
        <f>F8</f>
        <v>850000</v>
      </c>
    </row>
    <row r="10" spans="1:13" customFormat="1" x14ac:dyDescent="0.25">
      <c r="A10" s="51" t="s">
        <v>47</v>
      </c>
      <c r="B10" s="51"/>
      <c r="C10" s="51"/>
      <c r="D10" s="51"/>
      <c r="E10" s="51"/>
      <c r="F10" s="51"/>
    </row>
    <row r="11" spans="1:13" customFormat="1" x14ac:dyDescent="0.25">
      <c r="A11" s="51" t="s">
        <v>43</v>
      </c>
      <c r="B11" s="51"/>
      <c r="C11" s="51"/>
      <c r="D11" s="51"/>
      <c r="E11" s="51"/>
      <c r="F11" s="51"/>
    </row>
    <row r="12" spans="1:13" customFormat="1" x14ac:dyDescent="0.25">
      <c r="A12" s="65"/>
      <c r="B12" s="56" t="s">
        <v>48</v>
      </c>
      <c r="C12" s="56"/>
      <c r="D12" s="56"/>
      <c r="E12" s="56"/>
      <c r="F12" s="56"/>
    </row>
    <row r="13" spans="1:13" customFormat="1" x14ac:dyDescent="0.25">
      <c r="A13" s="57"/>
      <c r="B13" s="57"/>
      <c r="C13" s="58" t="s">
        <v>49</v>
      </c>
      <c r="D13" s="60">
        <v>120000</v>
      </c>
      <c r="E13" s="66"/>
      <c r="F13" s="66">
        <v>120000</v>
      </c>
    </row>
    <row r="14" spans="1:13" customFormat="1" ht="35.25" customHeight="1" x14ac:dyDescent="0.25">
      <c r="A14" s="57"/>
      <c r="B14" s="57"/>
      <c r="C14" s="67" t="s">
        <v>50</v>
      </c>
      <c r="D14" s="60">
        <v>5000</v>
      </c>
      <c r="E14" s="66"/>
      <c r="F14" s="66">
        <v>5000</v>
      </c>
    </row>
    <row r="15" spans="1:13" customFormat="1" x14ac:dyDescent="0.25">
      <c r="A15" s="57"/>
      <c r="B15" s="57"/>
      <c r="C15" s="68" t="s">
        <v>51</v>
      </c>
      <c r="D15" s="63">
        <f>D13+D14</f>
        <v>125000</v>
      </c>
      <c r="E15" s="64">
        <f>E13+E14</f>
        <v>0</v>
      </c>
      <c r="F15" s="64">
        <f>F13+F14</f>
        <v>125000</v>
      </c>
    </row>
    <row r="16" spans="1:13" customFormat="1" x14ac:dyDescent="0.25">
      <c r="A16" s="55"/>
      <c r="B16" s="56" t="s">
        <v>44</v>
      </c>
      <c r="C16" s="56"/>
      <c r="D16" s="56"/>
      <c r="E16" s="56"/>
      <c r="F16" s="56"/>
    </row>
    <row r="17" spans="1:13" ht="91.5" customHeight="1" x14ac:dyDescent="0.25">
      <c r="A17" s="51"/>
      <c r="B17" s="51"/>
      <c r="C17" s="69" t="s">
        <v>52</v>
      </c>
      <c r="D17" s="60">
        <v>310000</v>
      </c>
      <c r="E17" s="70"/>
      <c r="F17" s="70">
        <v>310000</v>
      </c>
      <c r="G17"/>
      <c r="H17"/>
      <c r="I17"/>
      <c r="J17"/>
      <c r="K17"/>
      <c r="L17"/>
      <c r="M17"/>
    </row>
    <row r="18" spans="1:13" ht="45" customHeight="1" x14ac:dyDescent="0.25">
      <c r="A18" s="51"/>
      <c r="B18" s="51"/>
      <c r="C18" s="72" t="s">
        <v>53</v>
      </c>
      <c r="D18" s="60">
        <v>53000</v>
      </c>
      <c r="E18" s="70"/>
      <c r="F18" s="70">
        <v>53000</v>
      </c>
      <c r="G18" s="48"/>
      <c r="H18" s="48"/>
      <c r="I18" s="48"/>
      <c r="J18" s="48"/>
      <c r="K18" s="48"/>
      <c r="L18" s="48"/>
      <c r="M18" s="48"/>
    </row>
    <row r="19" spans="1:13" ht="32.25" customHeight="1" x14ac:dyDescent="0.25">
      <c r="A19" s="51"/>
      <c r="B19" s="51"/>
      <c r="C19" s="72" t="s">
        <v>54</v>
      </c>
      <c r="D19" s="60">
        <v>50000</v>
      </c>
      <c r="E19" s="70">
        <v>50000</v>
      </c>
      <c r="F19" s="70">
        <v>100000</v>
      </c>
    </row>
    <row r="20" spans="1:13" ht="34.5" customHeight="1" x14ac:dyDescent="0.25">
      <c r="A20" s="51"/>
      <c r="B20" s="51"/>
      <c r="C20" s="72" t="s">
        <v>55</v>
      </c>
      <c r="D20" s="60">
        <v>20000</v>
      </c>
      <c r="E20" s="70"/>
      <c r="F20" s="70">
        <v>20000</v>
      </c>
    </row>
    <row r="21" spans="1:13" ht="38.25" customHeight="1" x14ac:dyDescent="0.25">
      <c r="A21" s="51"/>
      <c r="B21" s="51"/>
      <c r="C21" s="72" t="s">
        <v>56</v>
      </c>
      <c r="D21" s="60">
        <v>25000</v>
      </c>
      <c r="E21" s="70"/>
      <c r="F21" s="70">
        <v>25000</v>
      </c>
    </row>
    <row r="22" spans="1:13" ht="36" customHeight="1" x14ac:dyDescent="0.25">
      <c r="A22" s="51"/>
      <c r="B22" s="51"/>
      <c r="C22" s="73" t="s">
        <v>57</v>
      </c>
      <c r="D22" s="74">
        <v>130000</v>
      </c>
      <c r="E22" s="74">
        <v>50000</v>
      </c>
      <c r="F22" s="74">
        <v>180000</v>
      </c>
    </row>
    <row r="23" spans="1:13" ht="35.25" customHeight="1" x14ac:dyDescent="0.25">
      <c r="A23" s="51"/>
      <c r="B23" s="51"/>
      <c r="C23" s="72" t="s">
        <v>58</v>
      </c>
      <c r="D23" s="60">
        <v>40000</v>
      </c>
      <c r="E23" s="70">
        <v>20000</v>
      </c>
      <c r="F23" s="70">
        <v>60000</v>
      </c>
    </row>
    <row r="24" spans="1:13" ht="32.25" customHeight="1" x14ac:dyDescent="0.25">
      <c r="A24" s="51"/>
      <c r="B24" s="51"/>
      <c r="C24" s="72" t="s">
        <v>59</v>
      </c>
      <c r="D24" s="60">
        <v>57000</v>
      </c>
      <c r="E24" s="70">
        <v>70912.61</v>
      </c>
      <c r="F24" s="75">
        <v>127912.61</v>
      </c>
    </row>
    <row r="25" spans="1:13" ht="23.25" customHeight="1" x14ac:dyDescent="0.25">
      <c r="A25" s="51"/>
      <c r="B25" s="51"/>
      <c r="C25" s="76" t="s">
        <v>60</v>
      </c>
      <c r="D25" s="77"/>
      <c r="E25" s="78">
        <v>100000</v>
      </c>
      <c r="F25" s="75">
        <v>100000</v>
      </c>
    </row>
    <row r="26" spans="1:13" ht="34.5" customHeight="1" x14ac:dyDescent="0.25">
      <c r="A26" s="51"/>
      <c r="B26" s="51"/>
      <c r="C26" s="76" t="s">
        <v>61</v>
      </c>
      <c r="D26" s="77"/>
      <c r="E26" s="78">
        <v>50000</v>
      </c>
      <c r="F26" s="70">
        <v>50000</v>
      </c>
    </row>
    <row r="27" spans="1:13" x14ac:dyDescent="0.25">
      <c r="A27" s="51"/>
      <c r="B27" s="51"/>
      <c r="C27" s="79" t="s">
        <v>62</v>
      </c>
      <c r="D27" s="80">
        <f>SUM(D17:D26)</f>
        <v>685000</v>
      </c>
      <c r="E27" s="81">
        <f>SUM(E17:E26)</f>
        <v>340912.61</v>
      </c>
      <c r="F27" s="64">
        <v>1025912.61</v>
      </c>
    </row>
    <row r="28" spans="1:13" x14ac:dyDescent="0.25">
      <c r="A28" s="51" t="s">
        <v>63</v>
      </c>
      <c r="B28" s="51"/>
      <c r="C28" s="51"/>
      <c r="D28" s="51"/>
      <c r="E28" s="51"/>
      <c r="F28" s="51"/>
    </row>
    <row r="29" spans="1:13" x14ac:dyDescent="0.25">
      <c r="A29" s="82"/>
      <c r="B29" s="56" t="s">
        <v>64</v>
      </c>
      <c r="C29" s="56"/>
      <c r="D29" s="56"/>
      <c r="E29" s="56"/>
      <c r="F29" s="56"/>
    </row>
    <row r="30" spans="1:13" ht="33.75" customHeight="1" x14ac:dyDescent="0.25">
      <c r="A30" s="57"/>
      <c r="B30" s="57"/>
      <c r="C30" s="72" t="s">
        <v>65</v>
      </c>
      <c r="D30" s="60">
        <v>40000</v>
      </c>
      <c r="E30" s="70"/>
      <c r="F30" s="60">
        <v>40000</v>
      </c>
    </row>
    <row r="31" spans="1:13" x14ac:dyDescent="0.25">
      <c r="A31" s="57"/>
      <c r="B31" s="57"/>
      <c r="C31" s="68" t="s">
        <v>66</v>
      </c>
      <c r="D31" s="63">
        <v>40000</v>
      </c>
      <c r="E31" s="83">
        <v>0</v>
      </c>
      <c r="F31" s="64">
        <v>40000</v>
      </c>
    </row>
    <row r="32" spans="1:13" x14ac:dyDescent="0.25">
      <c r="A32" s="84" t="s">
        <v>46</v>
      </c>
      <c r="B32" s="84"/>
      <c r="C32" s="84"/>
      <c r="D32" s="63">
        <f>D15+D27+D31</f>
        <v>850000</v>
      </c>
      <c r="E32" s="83">
        <f>E15+E27+E31</f>
        <v>340912.61</v>
      </c>
      <c r="F32" s="64">
        <v>1190912.6100000001</v>
      </c>
    </row>
  </sheetData>
  <mergeCells count="17">
    <mergeCell ref="A17:B27"/>
    <mergeCell ref="A28:F28"/>
    <mergeCell ref="B29:F29"/>
    <mergeCell ref="A30:B31"/>
    <mergeCell ref="A32:C32"/>
    <mergeCell ref="A8:B9"/>
    <mergeCell ref="A10:F10"/>
    <mergeCell ref="A11:F11"/>
    <mergeCell ref="B12:F12"/>
    <mergeCell ref="A13:B15"/>
    <mergeCell ref="B16:F16"/>
    <mergeCell ref="A1:F1"/>
    <mergeCell ref="A2:F3"/>
    <mergeCell ref="A4:C4"/>
    <mergeCell ref="A5:F5"/>
    <mergeCell ref="A6:F6"/>
    <mergeCell ref="B7:F7"/>
  </mergeCells>
  <pageMargins left="0.31496062992125984" right="0.31496062992125984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5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2017-04-19T08:38:22Z</cp:lastPrinted>
  <dcterms:created xsi:type="dcterms:W3CDTF">2017-04-19T08:05:57Z</dcterms:created>
  <dcterms:modified xsi:type="dcterms:W3CDTF">2017-04-19T08:38:59Z</dcterms:modified>
</cp:coreProperties>
</file>