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3955" windowHeight="12090"/>
  </bookViews>
  <sheets>
    <sheet name="Arkusz1" sheetId="4" r:id="rId1"/>
    <sheet name="zał 5" sheetId="1" r:id="rId2"/>
    <sheet name="zał 4" sheetId="2" r:id="rId3"/>
    <sheet name="zał 3" sheetId="3" r:id="rId4"/>
  </sheets>
  <calcPr calcId="145621"/>
</workbook>
</file>

<file path=xl/calcChain.xml><?xml version="1.0" encoding="utf-8"?>
<calcChain xmlns="http://schemas.openxmlformats.org/spreadsheetml/2006/main">
  <c r="E54" i="2" l="1"/>
  <c r="E55" i="2" s="1"/>
  <c r="D54" i="2"/>
  <c r="C54" i="2"/>
  <c r="E16" i="2"/>
  <c r="D16" i="2"/>
  <c r="D55" i="2" s="1"/>
  <c r="C16" i="2"/>
  <c r="C55" i="2" l="1"/>
  <c r="E25" i="1"/>
  <c r="D25" i="1"/>
  <c r="E12" i="1"/>
  <c r="D12" i="1"/>
  <c r="E5" i="1"/>
  <c r="E9" i="1" s="1"/>
  <c r="D5" i="1"/>
  <c r="D9" i="1" s="1"/>
  <c r="D26" i="1" s="1"/>
  <c r="E26" i="1" l="1"/>
</calcChain>
</file>

<file path=xl/sharedStrings.xml><?xml version="1.0" encoding="utf-8"?>
<sst xmlns="http://schemas.openxmlformats.org/spreadsheetml/2006/main" count="110" uniqueCount="94">
  <si>
    <t>Plan
 dochodów rachunków dochodów jednostek, o których mowa w art.223 ust.1 oraz wydatków nimi finansowanych na 2017 rok</t>
  </si>
  <si>
    <t>Dział</t>
  </si>
  <si>
    <t>Rozdz.</t>
  </si>
  <si>
    <t>Nazwa jednostki</t>
  </si>
  <si>
    <t>Dochody</t>
  </si>
  <si>
    <t>Wydatki</t>
  </si>
  <si>
    <t>Szkoła Podstawowa nr 1</t>
  </si>
  <si>
    <t>Szkoła Podstawowa nr 10</t>
  </si>
  <si>
    <t>Razem rozdział 80101</t>
  </si>
  <si>
    <t>Gimnazjum nr 2</t>
  </si>
  <si>
    <t>Gimnazjum nr 3</t>
  </si>
  <si>
    <t>Razem rozdział 80110</t>
  </si>
  <si>
    <t>Razem rozdział 80148</t>
  </si>
  <si>
    <t>Razem dział 801</t>
  </si>
  <si>
    <t>Szkola Podstawowa Integracyjna nr 8</t>
  </si>
  <si>
    <t>Przedszkole nr 1</t>
  </si>
  <si>
    <t>Przedszkole nr 2</t>
  </si>
  <si>
    <t>Przedszkole nr 3</t>
  </si>
  <si>
    <t>Przedszkole nr 4</t>
  </si>
  <si>
    <t>Przedszkole nr 5</t>
  </si>
  <si>
    <t>Przedszkole nr 6</t>
  </si>
  <si>
    <t>Przedszkole nr 15</t>
  </si>
  <si>
    <t>Szkoła Podstawowa nr  1</t>
  </si>
  <si>
    <t>Szkoła Podstawowa nr  4</t>
  </si>
  <si>
    <t>Szkoła Podstawowa  nr  6</t>
  </si>
  <si>
    <t>Szkoła Podstawowa n  10</t>
  </si>
  <si>
    <t>Załącznik Nr 5  do uchwały Nr………….  RM w Sieradzu z dnia……….. r.</t>
  </si>
  <si>
    <t>Dotacje udzielone w 2017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</si>
  <si>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</si>
  <si>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</si>
  <si>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</si>
  <si>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</si>
  <si>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</si>
  <si>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</si>
  <si>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</si>
  <si>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</si>
  <si>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"Przebudowa skrzyżowania drogi powiatowej - ulicy Reymonta z ulicą Ludową w Sieradzu"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</si>
  <si>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</si>
  <si>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</si>
  <si>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</si>
  <si>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</si>
  <si>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</si>
  <si>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</si>
  <si>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</si>
  <si>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</si>
  <si>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</si>
  <si>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</si>
  <si>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</si>
  <si>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</si>
  <si>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</si>
  <si>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32 ust.3b ustawy z dnia 24 sierpnia 1991 r o ochronie przeciwpożarowej</t>
  </si>
  <si>
    <t>dotacje na dofinansowanie kosztów realizacji inwestycji i zakupów inwestycyjnych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</si>
  <si>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</si>
  <si>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</si>
  <si>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</si>
  <si>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</si>
  <si>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</si>
  <si>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</si>
  <si>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</si>
  <si>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</si>
  <si>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</si>
  <si>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</si>
  <si>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</si>
  <si>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</si>
  <si>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</si>
  <si>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</si>
  <si>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 do uchwały RM Nr ………..  z dnia ……………....</t>
  </si>
  <si>
    <t>Treść</t>
  </si>
  <si>
    <t>Przed zmianą</t>
  </si>
  <si>
    <t>Zmiana</t>
  </si>
  <si>
    <t>Po zmianie</t>
  </si>
  <si>
    <t>900</t>
  </si>
  <si>
    <t>Gospodarka komunalna i ochrona środowiska</t>
  </si>
  <si>
    <t>6 468 154,76</t>
  </si>
  <si>
    <t>0,00</t>
  </si>
  <si>
    <t>90095</t>
  </si>
  <si>
    <t>Pozostała działalność</t>
  </si>
  <si>
    <t>1 850 000,00</t>
  </si>
  <si>
    <t>6050</t>
  </si>
  <si>
    <t>Wydatki inwestycyjne jednostek budżetowych</t>
  </si>
  <si>
    <t>1 761 500,00</t>
  </si>
  <si>
    <t>Odtworzenie ciągu rowów odwodnieniowych w os. Zapusta i os.Wola Dzierlińska</t>
  </si>
  <si>
    <t>1 480 000,00</t>
  </si>
  <si>
    <t>- 20 000,00</t>
  </si>
  <si>
    <t>1 460 000,00</t>
  </si>
  <si>
    <t>Przebudowa kanalu deszczowego w rejonie ul. ks.A.Leśniewskiego</t>
  </si>
  <si>
    <t>10 000,00</t>
  </si>
  <si>
    <t>Przebudowa targowiska wraz z boksami handlowymi oraz niezbędną infrastrukturą</t>
  </si>
  <si>
    <t>Razem</t>
  </si>
  <si>
    <t>32 303 756,63</t>
  </si>
  <si>
    <t>Zmiany w wydatkach majątkowych na 2017 rok</t>
  </si>
  <si>
    <t>Rozdz</t>
  </si>
  <si>
    <t>§</t>
  </si>
  <si>
    <t>Załącznik nr 3 do uchwały RM w Sieradzu Nr ………………... z dnia 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</si>
</sst>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b/>
      <sz val="10"/>
      <name val="Arial CE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4" fontId="3" fillId="0" borderId="4" xfId="0" applyNumberFormat="1" applyFont="1" applyFill="1" applyBorder="1" applyAlignment="1">
      <alignment horizontal="right" vertical="center"/>
    </xf>
    <xf numFmtId="4" fontId="3" fillId="0" borderId="5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4" fontId="3" fillId="0" borderId="3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4" fontId="3" fillId="0" borderId="2" xfId="0" applyNumberFormat="1" applyFont="1" applyFill="1" applyBorder="1" applyAlignment="1">
      <alignment horizontal="right" vertical="center"/>
    </xf>
    <xf numFmtId="4" fontId="4" fillId="0" borderId="6" xfId="0" applyNumberFormat="1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horizontal="right" vertical="center"/>
    </xf>
    <xf numFmtId="0" fontId="3" fillId="0" borderId="3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0" fillId="0" borderId="0" xfId="0" applyFill="1"/>
    <xf numFmtId="0" fontId="8" fillId="0" borderId="0" xfId="0" applyFont="1" applyFill="1"/>
    <xf numFmtId="0" fontId="9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vertical="center"/>
    </xf>
    <xf numFmtId="0" fontId="9" fillId="0" borderId="0" xfId="0" applyFont="1" applyFill="1"/>
    <xf numFmtId="0" fontId="4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8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9" fillId="0" borderId="1" xfId="0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vertical="center"/>
    </xf>
    <xf numFmtId="0" fontId="8" fillId="0" borderId="3" xfId="0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13" fillId="0" borderId="0" xfId="0" applyFont="1" applyFill="1" applyAlignment="1">
      <alignment horizontal="left" vertical="center"/>
    </xf>
    <xf numFmtId="0" fontId="9" fillId="0" borderId="1" xfId="0" applyFont="1" applyFill="1" applyBorder="1" applyAlignment="1">
      <alignment vertical="center"/>
    </xf>
    <xf numFmtId="0" fontId="12" fillId="0" borderId="0" xfId="0" applyFont="1" applyFill="1" applyAlignment="1">
      <alignment horizontal="left" vertical="center"/>
    </xf>
    <xf numFmtId="0" fontId="9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9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/>
    </xf>
    <xf numFmtId="4" fontId="9" fillId="0" borderId="3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vertical="center" wrapText="1"/>
    </xf>
    <xf numFmtId="4" fontId="8" fillId="0" borderId="3" xfId="0" applyNumberFormat="1" applyFont="1" applyFill="1" applyBorder="1" applyAlignment="1">
      <alignment vertical="center"/>
    </xf>
    <xf numFmtId="0" fontId="11" fillId="0" borderId="19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15" fillId="0" borderId="0" xfId="0" applyFont="1" applyFill="1"/>
    <xf numFmtId="0" fontId="16" fillId="0" borderId="23" xfId="0" applyFont="1" applyFill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Fill="1"/>
    <xf numFmtId="49" fontId="19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20" fillId="0" borderId="20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49" fontId="19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19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21" fillId="0" borderId="21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20" xfId="0" applyNumberFormat="1" applyFont="1" applyFill="1" applyBorder="1" applyAlignment="1" applyProtection="1">
      <alignment horizontal="center" vertical="center" wrapText="1"/>
      <protection locked="0"/>
    </xf>
    <xf numFmtId="49" fontId="21" fillId="0" borderId="20" xfId="0" applyNumberFormat="1" applyFont="1" applyFill="1" applyBorder="1" applyAlignment="1" applyProtection="1">
      <alignment horizontal="left" vertical="center" wrapText="1"/>
      <protection locked="0"/>
    </xf>
    <xf numFmtId="49" fontId="21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9" fillId="0" borderId="20" xfId="0" applyNumberFormat="1" applyFont="1" applyFill="1" applyBorder="1" applyAlignment="1" applyProtection="1">
      <alignment horizontal="right" vertical="center" wrapText="1"/>
      <protection locked="0"/>
    </xf>
    <xf numFmtId="49" fontId="19" fillId="0" borderId="22" xfId="0" applyNumberFormat="1" applyFont="1" applyFill="1" applyBorder="1" applyAlignment="1" applyProtection="1">
      <alignment horizontal="right" vertical="center" wrapText="1"/>
      <protection locked="0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workbookViewId="0">
      <selection sqref="A1:E1"/>
    </sheetView>
  </sheetViews>
  <sheetFormatPr defaultRowHeight="15" x14ac:dyDescent="0.25"/>
  <cols>
    <col min="1" max="1" width="5.42578125" customWidth="1"/>
    <col min="3" max="3" width="35.42578125" customWidth="1"/>
    <col min="4" max="4" width="15.42578125" customWidth="1"/>
    <col min="5" max="5" width="17.42578125" customWidth="1"/>
  </cols>
  <sheetData>
    <row r="1" spans="1:5" ht="29.25" customHeight="1" x14ac:dyDescent="0.25">
      <c r="A1" s="37" t="s">
        <v>26</v>
      </c>
      <c r="B1" s="37"/>
      <c r="C1" s="37"/>
      <c r="D1" s="37"/>
      <c r="E1" s="37"/>
    </row>
    <row r="2" spans="1:5" ht="72.75" customHeight="1" x14ac:dyDescent="0.25">
      <c r="A2" s="38" t="s">
        <v>0</v>
      </c>
      <c r="B2" s="39"/>
      <c r="C2" s="39"/>
      <c r="D2" s="39"/>
      <c r="E2" s="39"/>
    </row>
    <row r="3" spans="1:5" ht="19.5" customHeight="1" x14ac:dyDescent="0.25">
      <c r="A3" s="1" t="s">
        <v>1</v>
      </c>
      <c r="B3" s="2" t="s">
        <v>2</v>
      </c>
      <c r="C3" s="3" t="s">
        <v>3</v>
      </c>
      <c r="D3" s="3" t="s">
        <v>4</v>
      </c>
      <c r="E3" s="3" t="s">
        <v>5</v>
      </c>
    </row>
    <row r="4" spans="1:5" ht="12.75" customHeight="1" x14ac:dyDescent="0.25">
      <c r="A4" s="4">
        <v>1</v>
      </c>
      <c r="B4" s="4">
        <v>2</v>
      </c>
      <c r="C4" s="4">
        <v>3</v>
      </c>
      <c r="D4" s="4">
        <v>4</v>
      </c>
      <c r="E4" s="4">
        <v>5</v>
      </c>
    </row>
    <row r="5" spans="1:5" ht="17.25" customHeight="1" x14ac:dyDescent="0.25">
      <c r="A5" s="40">
        <v>801</v>
      </c>
      <c r="B5" s="44">
        <v>80101</v>
      </c>
      <c r="C5" s="19" t="s">
        <v>6</v>
      </c>
      <c r="D5" s="17">
        <f>10015+200</f>
        <v>10215</v>
      </c>
      <c r="E5" s="12">
        <f>10015+200</f>
        <v>10215</v>
      </c>
    </row>
    <row r="6" spans="1:5" ht="17.25" customHeight="1" x14ac:dyDescent="0.25">
      <c r="A6" s="41"/>
      <c r="B6" s="45"/>
      <c r="C6" s="20" t="s">
        <v>22</v>
      </c>
      <c r="D6" s="17">
        <v>4000</v>
      </c>
      <c r="E6" s="12">
        <v>4000</v>
      </c>
    </row>
    <row r="7" spans="1:5" ht="17.25" customHeight="1" x14ac:dyDescent="0.25">
      <c r="A7" s="41"/>
      <c r="B7" s="45"/>
      <c r="C7" s="19" t="s">
        <v>14</v>
      </c>
      <c r="D7" s="17">
        <v>15010</v>
      </c>
      <c r="E7" s="12">
        <v>15010</v>
      </c>
    </row>
    <row r="8" spans="1:5" ht="17.25" customHeight="1" thickBot="1" x14ac:dyDescent="0.3">
      <c r="A8" s="42"/>
      <c r="B8" s="46"/>
      <c r="C8" s="5" t="s">
        <v>7</v>
      </c>
      <c r="D8" s="6">
        <v>452500</v>
      </c>
      <c r="E8" s="7">
        <v>452500</v>
      </c>
    </row>
    <row r="9" spans="1:5" ht="20.25" customHeight="1" thickBot="1" x14ac:dyDescent="0.3">
      <c r="A9" s="42"/>
      <c r="B9" s="47" t="s">
        <v>8</v>
      </c>
      <c r="C9" s="33"/>
      <c r="D9" s="8">
        <f>SUM(D5:D8)</f>
        <v>481725</v>
      </c>
      <c r="E9" s="8">
        <f>SUM(E5:E8)</f>
        <v>481725</v>
      </c>
    </row>
    <row r="10" spans="1:5" ht="15.75" customHeight="1" x14ac:dyDescent="0.25">
      <c r="A10" s="42"/>
      <c r="B10" s="48">
        <v>80110</v>
      </c>
      <c r="C10" s="9" t="s">
        <v>9</v>
      </c>
      <c r="D10" s="10">
        <v>6000</v>
      </c>
      <c r="E10" s="10">
        <v>6000</v>
      </c>
    </row>
    <row r="11" spans="1:5" ht="18" customHeight="1" thickBot="1" x14ac:dyDescent="0.3">
      <c r="A11" s="42"/>
      <c r="B11" s="48"/>
      <c r="C11" s="11" t="s">
        <v>10</v>
      </c>
      <c r="D11" s="12">
        <v>5800</v>
      </c>
      <c r="E11" s="12">
        <v>5800</v>
      </c>
    </row>
    <row r="12" spans="1:5" ht="18" customHeight="1" thickBot="1" x14ac:dyDescent="0.3">
      <c r="A12" s="42"/>
      <c r="B12" s="32" t="s">
        <v>11</v>
      </c>
      <c r="C12" s="49"/>
      <c r="D12" s="13">
        <f>SUM(D10:D11)</f>
        <v>11800</v>
      </c>
      <c r="E12" s="14">
        <f>SUM(E10:E11)</f>
        <v>11800</v>
      </c>
    </row>
    <row r="13" spans="1:5" ht="15.75" customHeight="1" x14ac:dyDescent="0.25">
      <c r="A13" s="42"/>
      <c r="B13" s="45">
        <v>80148</v>
      </c>
      <c r="C13" s="15" t="s">
        <v>15</v>
      </c>
      <c r="D13" s="10">
        <v>130500</v>
      </c>
      <c r="E13" s="10">
        <v>130500</v>
      </c>
    </row>
    <row r="14" spans="1:5" ht="16.5" customHeight="1" x14ac:dyDescent="0.25">
      <c r="A14" s="42"/>
      <c r="B14" s="50"/>
      <c r="C14" s="16" t="s">
        <v>16</v>
      </c>
      <c r="D14" s="17">
        <v>140500</v>
      </c>
      <c r="E14" s="17">
        <v>140500</v>
      </c>
    </row>
    <row r="15" spans="1:5" ht="16.5" customHeight="1" x14ac:dyDescent="0.25">
      <c r="A15" s="42"/>
      <c r="B15" s="50"/>
      <c r="C15" s="16" t="s">
        <v>17</v>
      </c>
      <c r="D15" s="17">
        <v>140500</v>
      </c>
      <c r="E15" s="17">
        <v>140500</v>
      </c>
    </row>
    <row r="16" spans="1:5" ht="16.5" customHeight="1" x14ac:dyDescent="0.25">
      <c r="A16" s="42"/>
      <c r="B16" s="50"/>
      <c r="C16" s="16" t="s">
        <v>18</v>
      </c>
      <c r="D16" s="17">
        <v>150000</v>
      </c>
      <c r="E16" s="17">
        <v>150000</v>
      </c>
    </row>
    <row r="17" spans="1:5" ht="17.25" customHeight="1" x14ac:dyDescent="0.25">
      <c r="A17" s="42"/>
      <c r="B17" s="50"/>
      <c r="C17" s="16" t="s">
        <v>19</v>
      </c>
      <c r="D17" s="17">
        <v>150000</v>
      </c>
      <c r="E17" s="17">
        <v>150000</v>
      </c>
    </row>
    <row r="18" spans="1:5" ht="16.5" customHeight="1" x14ac:dyDescent="0.25">
      <c r="A18" s="42"/>
      <c r="B18" s="50"/>
      <c r="C18" s="16" t="s">
        <v>20</v>
      </c>
      <c r="D18" s="17">
        <v>142000</v>
      </c>
      <c r="E18" s="17">
        <v>142000</v>
      </c>
    </row>
    <row r="19" spans="1:5" ht="17.25" customHeight="1" x14ac:dyDescent="0.25">
      <c r="A19" s="42"/>
      <c r="B19" s="50"/>
      <c r="C19" s="16" t="s">
        <v>21</v>
      </c>
      <c r="D19" s="17">
        <v>339700</v>
      </c>
      <c r="E19" s="17">
        <v>339700</v>
      </c>
    </row>
    <row r="20" spans="1:5" ht="17.25" customHeight="1" x14ac:dyDescent="0.25">
      <c r="A20" s="42"/>
      <c r="B20" s="50"/>
      <c r="C20" s="20" t="s">
        <v>22</v>
      </c>
      <c r="D20" s="17">
        <v>70010</v>
      </c>
      <c r="E20" s="17">
        <v>70010</v>
      </c>
    </row>
    <row r="21" spans="1:5" ht="18" customHeight="1" x14ac:dyDescent="0.25">
      <c r="A21" s="42"/>
      <c r="B21" s="51"/>
      <c r="C21" s="18" t="s">
        <v>23</v>
      </c>
      <c r="D21" s="17">
        <v>295120</v>
      </c>
      <c r="E21" s="17">
        <v>295120</v>
      </c>
    </row>
    <row r="22" spans="1:5" ht="19.5" customHeight="1" x14ac:dyDescent="0.25">
      <c r="A22" s="42"/>
      <c r="B22" s="51"/>
      <c r="C22" s="18" t="s">
        <v>24</v>
      </c>
      <c r="D22" s="17">
        <v>90050</v>
      </c>
      <c r="E22" s="17">
        <v>90050</v>
      </c>
    </row>
    <row r="23" spans="1:5" ht="15.75" customHeight="1" x14ac:dyDescent="0.25">
      <c r="A23" s="42"/>
      <c r="B23" s="51"/>
      <c r="C23" s="18" t="s">
        <v>25</v>
      </c>
      <c r="D23" s="17">
        <v>380000</v>
      </c>
      <c r="E23" s="17">
        <v>380000</v>
      </c>
    </row>
    <row r="24" spans="1:5" ht="15.75" customHeight="1" thickBot="1" x14ac:dyDescent="0.3">
      <c r="A24" s="42"/>
      <c r="B24" s="51"/>
      <c r="C24" s="18" t="s">
        <v>9</v>
      </c>
      <c r="D24" s="17">
        <v>110200</v>
      </c>
      <c r="E24" s="17">
        <v>110200</v>
      </c>
    </row>
    <row r="25" spans="1:5" ht="20.25" customHeight="1" thickBot="1" x14ac:dyDescent="0.3">
      <c r="A25" s="43"/>
      <c r="B25" s="32" t="s">
        <v>12</v>
      </c>
      <c r="C25" s="33"/>
      <c r="D25" s="8">
        <f>SUM(D13:D24)</f>
        <v>2138580</v>
      </c>
      <c r="E25" s="14">
        <f>SUM(E13:E24)</f>
        <v>2138580</v>
      </c>
    </row>
    <row r="26" spans="1:5" ht="21.75" customHeight="1" thickBot="1" x14ac:dyDescent="0.3">
      <c r="A26" s="34" t="s">
        <v>13</v>
      </c>
      <c r="B26" s="35"/>
      <c r="C26" s="36"/>
      <c r="D26" s="8">
        <f>D9+D12+D25</f>
        <v>2632105</v>
      </c>
      <c r="E26" s="8">
        <f>E9+E12+E25</f>
        <v>2632105</v>
      </c>
    </row>
  </sheetData>
  <mergeCells count="10">
    <mergeCell ref="B25:C25"/>
    <mergeCell ref="A26:C26"/>
    <mergeCell ref="A1:E1"/>
    <mergeCell ref="A2:E2"/>
    <mergeCell ref="A5:A25"/>
    <mergeCell ref="B5:B8"/>
    <mergeCell ref="B9:C9"/>
    <mergeCell ref="B10:B11"/>
    <mergeCell ref="B12:C12"/>
    <mergeCell ref="B13:B2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topLeftCell="A7" workbookViewId="0">
      <selection activeCell="A44" sqref="A44:E44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21" customFormat="1" ht="12" customHeight="1" x14ac:dyDescent="0.25">
      <c r="A1" s="80" t="s">
        <v>66</v>
      </c>
      <c r="B1" s="80"/>
      <c r="C1" s="80"/>
      <c r="D1" s="80"/>
      <c r="E1" s="80"/>
    </row>
    <row r="2" spans="1:5" s="22" customFormat="1" ht="27.75" customHeight="1" x14ac:dyDescent="0.2">
      <c r="A2" s="81" t="s">
        <v>27</v>
      </c>
      <c r="B2" s="81"/>
      <c r="C2" s="81"/>
      <c r="D2" s="81"/>
      <c r="E2" s="81"/>
    </row>
    <row r="3" spans="1:5" s="22" customFormat="1" ht="17.25" customHeight="1" x14ac:dyDescent="0.2">
      <c r="A3" s="23" t="s">
        <v>1</v>
      </c>
      <c r="B3" s="82" t="s">
        <v>28</v>
      </c>
      <c r="C3" s="83" t="s">
        <v>29</v>
      </c>
      <c r="D3" s="84"/>
      <c r="E3" s="85"/>
    </row>
    <row r="4" spans="1:5" s="22" customFormat="1" ht="18.75" customHeight="1" x14ac:dyDescent="0.2">
      <c r="A4" s="23" t="s">
        <v>30</v>
      </c>
      <c r="B4" s="82"/>
      <c r="C4" s="23" t="s">
        <v>31</v>
      </c>
      <c r="D4" s="24" t="s">
        <v>32</v>
      </c>
      <c r="E4" s="23" t="s">
        <v>33</v>
      </c>
    </row>
    <row r="5" spans="1:5" s="22" customFormat="1" ht="20.25" x14ac:dyDescent="0.2">
      <c r="A5" s="86" t="s">
        <v>34</v>
      </c>
      <c r="B5" s="86"/>
      <c r="C5" s="86"/>
      <c r="D5" s="86"/>
      <c r="E5" s="86"/>
    </row>
    <row r="6" spans="1:5" s="22" customFormat="1" ht="18.75" customHeight="1" x14ac:dyDescent="0.2">
      <c r="A6" s="79" t="s">
        <v>35</v>
      </c>
      <c r="B6" s="79"/>
      <c r="C6" s="79"/>
      <c r="D6" s="79"/>
      <c r="E6" s="79"/>
    </row>
    <row r="7" spans="1:5" s="22" customFormat="1" ht="19.5" customHeight="1" x14ac:dyDescent="0.2">
      <c r="A7" s="25">
        <v>600</v>
      </c>
      <c r="B7" s="68" t="s">
        <v>36</v>
      </c>
      <c r="C7" s="55"/>
      <c r="D7" s="70"/>
      <c r="E7" s="53">
        <v>130000</v>
      </c>
    </row>
    <row r="8" spans="1:5" s="22" customFormat="1" ht="15.75" customHeight="1" x14ac:dyDescent="0.2">
      <c r="A8" s="25">
        <v>60016</v>
      </c>
      <c r="B8" s="69"/>
      <c r="C8" s="56"/>
      <c r="D8" s="54"/>
      <c r="E8" s="71"/>
    </row>
    <row r="9" spans="1:5" s="22" customFormat="1" ht="19.5" customHeight="1" x14ac:dyDescent="0.2">
      <c r="A9" s="25">
        <v>710</v>
      </c>
      <c r="B9" s="68" t="s">
        <v>37</v>
      </c>
      <c r="C9" s="55"/>
      <c r="D9" s="70"/>
      <c r="E9" s="53">
        <v>450000</v>
      </c>
    </row>
    <row r="10" spans="1:5" s="22" customFormat="1" ht="15.75" customHeight="1" x14ac:dyDescent="0.2">
      <c r="A10" s="25">
        <v>71012</v>
      </c>
      <c r="B10" s="69"/>
      <c r="C10" s="56"/>
      <c r="D10" s="54"/>
      <c r="E10" s="71"/>
    </row>
    <row r="11" spans="1:5" s="22" customFormat="1" ht="31.5" customHeight="1" x14ac:dyDescent="0.2">
      <c r="A11" s="79" t="s">
        <v>38</v>
      </c>
      <c r="B11" s="79"/>
      <c r="C11" s="79"/>
      <c r="D11" s="79"/>
      <c r="E11" s="79"/>
    </row>
    <row r="12" spans="1:5" s="22" customFormat="1" ht="15" customHeight="1" x14ac:dyDescent="0.2">
      <c r="A12" s="25">
        <v>921</v>
      </c>
      <c r="B12" s="62" t="s">
        <v>39</v>
      </c>
      <c r="C12" s="55">
        <v>1497405.99</v>
      </c>
      <c r="D12" s="70"/>
      <c r="E12" s="53"/>
    </row>
    <row r="13" spans="1:5" s="22" customFormat="1" ht="15" customHeight="1" x14ac:dyDescent="0.2">
      <c r="A13" s="25">
        <v>92113</v>
      </c>
      <c r="B13" s="62"/>
      <c r="C13" s="56"/>
      <c r="D13" s="54"/>
      <c r="E13" s="71"/>
    </row>
    <row r="14" spans="1:5" s="22" customFormat="1" ht="15" customHeight="1" x14ac:dyDescent="0.2">
      <c r="A14" s="25">
        <v>921</v>
      </c>
      <c r="B14" s="62" t="s">
        <v>40</v>
      </c>
      <c r="C14" s="55">
        <v>660000</v>
      </c>
      <c r="D14" s="62"/>
      <c r="E14" s="55">
        <v>512386.62</v>
      </c>
    </row>
    <row r="15" spans="1:5" s="22" customFormat="1" ht="15" customHeight="1" x14ac:dyDescent="0.2">
      <c r="A15" s="25">
        <v>92116</v>
      </c>
      <c r="B15" s="62"/>
      <c r="C15" s="56"/>
      <c r="D15" s="62"/>
      <c r="E15" s="56"/>
    </row>
    <row r="16" spans="1:5" s="22" customFormat="1" ht="23.25" customHeight="1" x14ac:dyDescent="0.2">
      <c r="A16" s="74" t="s">
        <v>41</v>
      </c>
      <c r="B16" s="75"/>
      <c r="C16" s="26">
        <f>SUM(C12:C15)</f>
        <v>2157405.9900000002</v>
      </c>
      <c r="D16" s="26">
        <f>SUM(D12:D15)</f>
        <v>0</v>
      </c>
      <c r="E16" s="26">
        <f>SUM(E7+E9+E14)</f>
        <v>1092386.6200000001</v>
      </c>
    </row>
    <row r="17" spans="1:5" s="22" customFormat="1" ht="23.25" customHeight="1" x14ac:dyDescent="0.2">
      <c r="A17" s="76" t="s">
        <v>42</v>
      </c>
      <c r="B17" s="76"/>
      <c r="C17" s="76"/>
      <c r="D17" s="76"/>
      <c r="E17" s="76"/>
    </row>
    <row r="18" spans="1:5" s="22" customFormat="1" ht="21" customHeight="1" x14ac:dyDescent="0.2">
      <c r="A18" s="60" t="s">
        <v>43</v>
      </c>
      <c r="B18" s="63"/>
      <c r="C18" s="63"/>
      <c r="D18" s="63"/>
      <c r="E18" s="63"/>
    </row>
    <row r="19" spans="1:5" s="22" customFormat="1" ht="17.25" customHeight="1" x14ac:dyDescent="0.2">
      <c r="A19" s="25">
        <v>801</v>
      </c>
      <c r="B19" s="68" t="s">
        <v>44</v>
      </c>
      <c r="C19" s="53">
        <v>560000</v>
      </c>
      <c r="D19" s="55"/>
      <c r="E19" s="53">
        <v>9400.51</v>
      </c>
    </row>
    <row r="20" spans="1:5" s="22" customFormat="1" ht="17.25" customHeight="1" x14ac:dyDescent="0.2">
      <c r="A20" s="25">
        <v>80101</v>
      </c>
      <c r="B20" s="77"/>
      <c r="C20" s="78"/>
      <c r="D20" s="72"/>
      <c r="E20" s="78"/>
    </row>
    <row r="21" spans="1:5" s="22" customFormat="1" ht="17.25" customHeight="1" x14ac:dyDescent="0.2">
      <c r="A21" s="25">
        <v>801</v>
      </c>
      <c r="B21" s="52" t="s">
        <v>45</v>
      </c>
      <c r="C21" s="55">
        <v>200000</v>
      </c>
      <c r="D21" s="55"/>
      <c r="E21" s="55">
        <v>4108.78</v>
      </c>
    </row>
    <row r="22" spans="1:5" s="22" customFormat="1" ht="17.25" customHeight="1" x14ac:dyDescent="0.2">
      <c r="A22" s="25">
        <v>80110</v>
      </c>
      <c r="B22" s="52"/>
      <c r="C22" s="72"/>
      <c r="D22" s="72"/>
      <c r="E22" s="72"/>
    </row>
    <row r="23" spans="1:5" s="22" customFormat="1" ht="27.75" customHeight="1" x14ac:dyDescent="0.2">
      <c r="A23" s="60" t="s">
        <v>46</v>
      </c>
      <c r="B23" s="63"/>
      <c r="C23" s="63"/>
      <c r="D23" s="63"/>
      <c r="E23" s="63"/>
    </row>
    <row r="24" spans="1:5" s="22" customFormat="1" ht="12" customHeight="1" x14ac:dyDescent="0.2">
      <c r="A24" s="25">
        <v>801</v>
      </c>
      <c r="B24" s="62" t="s">
        <v>47</v>
      </c>
      <c r="C24" s="55">
        <v>2676377.6000000001</v>
      </c>
      <c r="D24" s="62"/>
      <c r="E24" s="55"/>
    </row>
    <row r="25" spans="1:5" s="22" customFormat="1" ht="12" customHeight="1" x14ac:dyDescent="0.2">
      <c r="A25" s="25">
        <v>80104</v>
      </c>
      <c r="B25" s="62"/>
      <c r="C25" s="56"/>
      <c r="D25" s="62"/>
      <c r="E25" s="56"/>
    </row>
    <row r="26" spans="1:5" s="22" customFormat="1" ht="18" customHeight="1" x14ac:dyDescent="0.2">
      <c r="A26" s="25">
        <v>80149</v>
      </c>
      <c r="B26" s="73"/>
      <c r="C26" s="27">
        <v>682203.96</v>
      </c>
      <c r="D26" s="28"/>
      <c r="E26" s="29"/>
    </row>
    <row r="27" spans="1:5" s="22" customFormat="1" ht="27.75" customHeight="1" x14ac:dyDescent="0.2">
      <c r="A27" s="60" t="s">
        <v>48</v>
      </c>
      <c r="B27" s="63"/>
      <c r="C27" s="63"/>
      <c r="D27" s="63"/>
      <c r="E27" s="63"/>
    </row>
    <row r="28" spans="1:5" s="22" customFormat="1" ht="15.75" x14ac:dyDescent="0.2">
      <c r="A28" s="25">
        <v>801</v>
      </c>
      <c r="B28" s="62" t="s">
        <v>49</v>
      </c>
      <c r="C28" s="53">
        <v>21590.28</v>
      </c>
      <c r="D28" s="62"/>
      <c r="E28" s="55"/>
    </row>
    <row r="29" spans="1:5" s="22" customFormat="1" ht="15.75" x14ac:dyDescent="0.2">
      <c r="A29" s="25">
        <v>80106</v>
      </c>
      <c r="B29" s="62"/>
      <c r="C29" s="54"/>
      <c r="D29" s="62"/>
      <c r="E29" s="56"/>
    </row>
    <row r="30" spans="1:5" s="22" customFormat="1" ht="27.75" customHeight="1" x14ac:dyDescent="0.2">
      <c r="A30" s="60" t="s">
        <v>50</v>
      </c>
      <c r="B30" s="63"/>
      <c r="C30" s="63"/>
      <c r="D30" s="63"/>
      <c r="E30" s="63"/>
    </row>
    <row r="31" spans="1:5" s="22" customFormat="1" ht="15.75" x14ac:dyDescent="0.2">
      <c r="A31" s="25">
        <v>754</v>
      </c>
      <c r="B31" s="62" t="s">
        <v>51</v>
      </c>
      <c r="C31" s="53"/>
      <c r="D31" s="62"/>
      <c r="E31" s="55">
        <v>95000</v>
      </c>
    </row>
    <row r="32" spans="1:5" s="22" customFormat="1" ht="15.75" x14ac:dyDescent="0.2">
      <c r="A32" s="25">
        <v>75412</v>
      </c>
      <c r="B32" s="62"/>
      <c r="C32" s="54"/>
      <c r="D32" s="62"/>
      <c r="E32" s="56"/>
    </row>
    <row r="33" spans="1:5" s="22" customFormat="1" ht="31.5" customHeight="1" x14ac:dyDescent="0.2">
      <c r="A33" s="60" t="s">
        <v>52</v>
      </c>
      <c r="B33" s="63"/>
      <c r="C33" s="63"/>
      <c r="D33" s="63"/>
      <c r="E33" s="63"/>
    </row>
    <row r="34" spans="1:5" s="22" customFormat="1" ht="14.25" customHeight="1" x14ac:dyDescent="0.2">
      <c r="A34" s="25">
        <v>630</v>
      </c>
      <c r="B34" s="64" t="s">
        <v>53</v>
      </c>
      <c r="C34" s="55"/>
      <c r="D34" s="55"/>
      <c r="E34" s="55">
        <v>26570</v>
      </c>
    </row>
    <row r="35" spans="1:5" s="22" customFormat="1" ht="14.25" customHeight="1" x14ac:dyDescent="0.2">
      <c r="A35" s="25">
        <v>63003</v>
      </c>
      <c r="B35" s="56"/>
      <c r="C35" s="56"/>
      <c r="D35" s="55"/>
      <c r="E35" s="56"/>
    </row>
    <row r="36" spans="1:5" s="22" customFormat="1" ht="14.25" customHeight="1" x14ac:dyDescent="0.2">
      <c r="A36" s="25">
        <v>851</v>
      </c>
      <c r="B36" s="64" t="s">
        <v>54</v>
      </c>
      <c r="C36" s="55"/>
      <c r="D36" s="55"/>
      <c r="E36" s="55">
        <v>310000</v>
      </c>
    </row>
    <row r="37" spans="1:5" s="22" customFormat="1" ht="12.75" customHeight="1" x14ac:dyDescent="0.2">
      <c r="A37" s="25">
        <v>85154</v>
      </c>
      <c r="B37" s="56"/>
      <c r="C37" s="56"/>
      <c r="D37" s="55"/>
      <c r="E37" s="56"/>
    </row>
    <row r="38" spans="1:5" s="22" customFormat="1" ht="18.75" customHeight="1" x14ac:dyDescent="0.2">
      <c r="A38" s="25">
        <v>852</v>
      </c>
      <c r="B38" s="68" t="s">
        <v>55</v>
      </c>
      <c r="C38" s="70"/>
      <c r="D38" s="70"/>
      <c r="E38" s="53">
        <v>200000</v>
      </c>
    </row>
    <row r="39" spans="1:5" s="22" customFormat="1" ht="16.5" customHeight="1" x14ac:dyDescent="0.2">
      <c r="A39" s="25">
        <v>85228</v>
      </c>
      <c r="B39" s="69"/>
      <c r="C39" s="54"/>
      <c r="D39" s="54"/>
      <c r="E39" s="71"/>
    </row>
    <row r="40" spans="1:5" s="22" customFormat="1" ht="21.75" customHeight="1" x14ac:dyDescent="0.2">
      <c r="A40" s="25">
        <v>921</v>
      </c>
      <c r="B40" s="52" t="s">
        <v>56</v>
      </c>
      <c r="C40" s="55"/>
      <c r="D40" s="55"/>
      <c r="E40" s="55">
        <v>106690</v>
      </c>
    </row>
    <row r="41" spans="1:5" s="22" customFormat="1" ht="24.75" customHeight="1" x14ac:dyDescent="0.2">
      <c r="A41" s="25">
        <v>92105</v>
      </c>
      <c r="B41" s="52"/>
      <c r="C41" s="56"/>
      <c r="D41" s="56"/>
      <c r="E41" s="56"/>
    </row>
    <row r="42" spans="1:5" s="22" customFormat="1" ht="16.5" customHeight="1" x14ac:dyDescent="0.2">
      <c r="A42" s="25">
        <v>926</v>
      </c>
      <c r="B42" s="64" t="s">
        <v>57</v>
      </c>
      <c r="C42" s="55"/>
      <c r="D42" s="66"/>
      <c r="E42" s="55">
        <v>837000</v>
      </c>
    </row>
    <row r="43" spans="1:5" s="22" customFormat="1" ht="16.5" customHeight="1" x14ac:dyDescent="0.2">
      <c r="A43" s="25">
        <v>92605</v>
      </c>
      <c r="B43" s="65"/>
      <c r="C43" s="56"/>
      <c r="D43" s="67"/>
      <c r="E43" s="56"/>
    </row>
    <row r="44" spans="1:5" s="22" customFormat="1" ht="19.5" customHeight="1" x14ac:dyDescent="0.2">
      <c r="A44" s="60" t="s">
        <v>58</v>
      </c>
      <c r="B44" s="61"/>
      <c r="C44" s="61"/>
      <c r="D44" s="61"/>
      <c r="E44" s="61"/>
    </row>
    <row r="45" spans="1:5" s="22" customFormat="1" ht="19.5" customHeight="1" x14ac:dyDescent="0.2">
      <c r="A45" s="25">
        <v>921</v>
      </c>
      <c r="B45" s="52" t="s">
        <v>59</v>
      </c>
      <c r="C45" s="55"/>
      <c r="D45" s="62"/>
      <c r="E45" s="55">
        <v>308600</v>
      </c>
    </row>
    <row r="46" spans="1:5" s="22" customFormat="1" ht="29.25" customHeight="1" x14ac:dyDescent="0.2">
      <c r="A46" s="25">
        <v>92120</v>
      </c>
      <c r="B46" s="52"/>
      <c r="C46" s="56"/>
      <c r="D46" s="62"/>
      <c r="E46" s="56"/>
    </row>
    <row r="47" spans="1:5" s="22" customFormat="1" ht="15.75" x14ac:dyDescent="0.2">
      <c r="A47" s="60" t="s">
        <v>60</v>
      </c>
      <c r="B47" s="63"/>
      <c r="C47" s="63"/>
      <c r="D47" s="63"/>
      <c r="E47" s="63"/>
    </row>
    <row r="48" spans="1:5" s="22" customFormat="1" ht="25.5" customHeight="1" x14ac:dyDescent="0.2">
      <c r="A48" s="25">
        <v>900</v>
      </c>
      <c r="B48" s="52" t="s">
        <v>61</v>
      </c>
      <c r="C48" s="53"/>
      <c r="D48" s="55"/>
      <c r="E48" s="53">
        <v>100000</v>
      </c>
    </row>
    <row r="49" spans="1:5" s="22" customFormat="1" ht="25.5" customHeight="1" x14ac:dyDescent="0.2">
      <c r="A49" s="25">
        <v>90001</v>
      </c>
      <c r="B49" s="52"/>
      <c r="C49" s="54"/>
      <c r="D49" s="56"/>
      <c r="E49" s="54"/>
    </row>
    <row r="50" spans="1:5" s="22" customFormat="1" ht="25.5" customHeight="1" x14ac:dyDescent="0.2">
      <c r="A50" s="25">
        <v>900</v>
      </c>
      <c r="B50" s="52" t="s">
        <v>62</v>
      </c>
      <c r="C50" s="53"/>
      <c r="D50" s="55"/>
      <c r="E50" s="53">
        <v>1163685.74</v>
      </c>
    </row>
    <row r="51" spans="1:5" s="22" customFormat="1" ht="25.5" customHeight="1" x14ac:dyDescent="0.2">
      <c r="A51" s="25">
        <v>90005</v>
      </c>
      <c r="B51" s="52"/>
      <c r="C51" s="54"/>
      <c r="D51" s="56"/>
      <c r="E51" s="54"/>
    </row>
    <row r="52" spans="1:5" s="22" customFormat="1" ht="25.5" customHeight="1" x14ac:dyDescent="0.2">
      <c r="A52" s="25">
        <v>900</v>
      </c>
      <c r="B52" s="52" t="s">
        <v>63</v>
      </c>
      <c r="C52" s="53"/>
      <c r="D52" s="55"/>
      <c r="E52" s="53">
        <v>62000</v>
      </c>
    </row>
    <row r="53" spans="1:5" s="22" customFormat="1" ht="25.5" customHeight="1" x14ac:dyDescent="0.2">
      <c r="A53" s="25">
        <v>90002</v>
      </c>
      <c r="B53" s="52"/>
      <c r="C53" s="54"/>
      <c r="D53" s="56"/>
      <c r="E53" s="54"/>
    </row>
    <row r="54" spans="1:5" s="22" customFormat="1" ht="20.25" customHeight="1" x14ac:dyDescent="0.2">
      <c r="A54" s="57" t="s">
        <v>64</v>
      </c>
      <c r="B54" s="58"/>
      <c r="C54" s="30">
        <f>SUM(C19+C21+C24+C28+C34+C36+C38+C40+C42+C45+C52+C26)</f>
        <v>4140171.84</v>
      </c>
      <c r="D54" s="30">
        <f>SUM(D19+D21+D24+D36+D38+D40+D42+D45+D52)</f>
        <v>0</v>
      </c>
      <c r="E54" s="30">
        <f>SUM(E34+E36+E38+E40+E42+E45+E52+E48+E19+E21+E31+E50)</f>
        <v>3223055.0300000003</v>
      </c>
    </row>
    <row r="55" spans="1:5" s="31" customFormat="1" ht="15.75" x14ac:dyDescent="0.25">
      <c r="A55" s="59" t="s">
        <v>65</v>
      </c>
      <c r="B55" s="59"/>
      <c r="C55" s="26">
        <f>SUM(C16+C54)</f>
        <v>6297577.8300000001</v>
      </c>
      <c r="D55" s="26">
        <f>SUM(D16+D54)</f>
        <v>0</v>
      </c>
      <c r="E55" s="26">
        <f>SUM(E16+E54)</f>
        <v>4315441.6500000004</v>
      </c>
    </row>
  </sheetData>
  <mergeCells count="90">
    <mergeCell ref="A6:E6"/>
    <mergeCell ref="A1:E1"/>
    <mergeCell ref="A2:E2"/>
    <mergeCell ref="B3:B4"/>
    <mergeCell ref="C3:E3"/>
    <mergeCell ref="A5:E5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1:E11"/>
    <mergeCell ref="B12:B13"/>
    <mergeCell ref="C12:C13"/>
    <mergeCell ref="D12:D13"/>
    <mergeCell ref="E12:E13"/>
    <mergeCell ref="B24:B26"/>
    <mergeCell ref="C24:C25"/>
    <mergeCell ref="D24:D25"/>
    <mergeCell ref="E24:E25"/>
    <mergeCell ref="A16:B16"/>
    <mergeCell ref="A17:E17"/>
    <mergeCell ref="A18:E18"/>
    <mergeCell ref="B19:B20"/>
    <mergeCell ref="C19:C20"/>
    <mergeCell ref="D19:D20"/>
    <mergeCell ref="E19:E20"/>
    <mergeCell ref="B21:B22"/>
    <mergeCell ref="C21:C22"/>
    <mergeCell ref="D21:D22"/>
    <mergeCell ref="E21:E22"/>
    <mergeCell ref="A23:E23"/>
    <mergeCell ref="B34:B35"/>
    <mergeCell ref="C34:C35"/>
    <mergeCell ref="D34:D35"/>
    <mergeCell ref="E34:E35"/>
    <mergeCell ref="A27:E27"/>
    <mergeCell ref="B28:B29"/>
    <mergeCell ref="C28:C29"/>
    <mergeCell ref="D28:D29"/>
    <mergeCell ref="E28:E29"/>
    <mergeCell ref="A30:E30"/>
    <mergeCell ref="B31:B32"/>
    <mergeCell ref="C31:C32"/>
    <mergeCell ref="D31:D32"/>
    <mergeCell ref="E31:E32"/>
    <mergeCell ref="A33:E33"/>
    <mergeCell ref="B36:B37"/>
    <mergeCell ref="C36:C37"/>
    <mergeCell ref="D36:D37"/>
    <mergeCell ref="E36:E37"/>
    <mergeCell ref="B38:B39"/>
    <mergeCell ref="C38:C39"/>
    <mergeCell ref="D38:D39"/>
    <mergeCell ref="E38:E39"/>
    <mergeCell ref="A47:E47"/>
    <mergeCell ref="B40:B41"/>
    <mergeCell ref="C40:C41"/>
    <mergeCell ref="D40:D41"/>
    <mergeCell ref="E40:E41"/>
    <mergeCell ref="B42:B43"/>
    <mergeCell ref="C42:C43"/>
    <mergeCell ref="D42:D43"/>
    <mergeCell ref="E42:E43"/>
    <mergeCell ref="A44:E44"/>
    <mergeCell ref="B45:B46"/>
    <mergeCell ref="C45:C46"/>
    <mergeCell ref="D45:D46"/>
    <mergeCell ref="E45:E46"/>
    <mergeCell ref="A55:B55"/>
    <mergeCell ref="B48:B49"/>
    <mergeCell ref="C48:C49"/>
    <mergeCell ref="D48:D49"/>
    <mergeCell ref="E48:E49"/>
    <mergeCell ref="B50:B51"/>
    <mergeCell ref="C50:C51"/>
    <mergeCell ref="D50:D51"/>
    <mergeCell ref="E50:E51"/>
    <mergeCell ref="B52:B53"/>
    <mergeCell ref="C52:C53"/>
    <mergeCell ref="D52:D53"/>
    <mergeCell ref="E52:E53"/>
    <mergeCell ref="A54:B54"/>
  </mergeCells>
  <pageMargins left="0.11811023622047245" right="0.11811023622047245" top="0.35433070866141736" bottom="0.35433070866141736" header="0.31496062992125984" footer="0.11811023622047245"/>
  <pageSetup paperSize="9" orientation="landscape" r:id="rId1"/>
  <headerFooter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G4" sqref="G4"/>
    </sheetView>
  </sheetViews>
  <sheetFormatPr defaultRowHeight="15" x14ac:dyDescent="0.25"/>
  <cols>
    <col min="1" max="1" width="6.140625" customWidth="1"/>
    <col min="2" max="2" width="7.28515625" customWidth="1"/>
    <col min="3" max="3" width="7.140625" customWidth="1"/>
    <col min="4" max="4" width="33.28515625" customWidth="1"/>
    <col min="5" max="5" width="14.7109375" customWidth="1"/>
    <col min="6" max="6" width="10.85546875" customWidth="1"/>
    <col min="7" max="7" width="14.5703125" customWidth="1"/>
  </cols>
  <sheetData>
    <row r="1" spans="1:7" s="89" customFormat="1" ht="20.25" customHeight="1" x14ac:dyDescent="0.25">
      <c r="A1" s="87" t="s">
        <v>93</v>
      </c>
      <c r="B1" s="88"/>
      <c r="C1" s="88"/>
      <c r="D1" s="88"/>
      <c r="E1" s="88"/>
      <c r="F1" s="88"/>
      <c r="G1" s="88"/>
    </row>
    <row r="2" spans="1:7" s="89" customFormat="1" ht="72.75" customHeight="1" x14ac:dyDescent="0.25">
      <c r="A2" s="90" t="s">
        <v>90</v>
      </c>
      <c r="B2" s="91"/>
      <c r="C2" s="91"/>
      <c r="D2" s="91"/>
      <c r="E2" s="91"/>
      <c r="F2" s="91"/>
      <c r="G2" s="91"/>
    </row>
    <row r="3" spans="1:7" s="96" customFormat="1" ht="25.5" customHeight="1" x14ac:dyDescent="0.25">
      <c r="A3" s="94" t="s">
        <v>1</v>
      </c>
      <c r="B3" s="94" t="s">
        <v>91</v>
      </c>
      <c r="C3" s="95" t="s">
        <v>92</v>
      </c>
      <c r="D3" s="94" t="s">
        <v>67</v>
      </c>
      <c r="E3" s="94" t="s">
        <v>68</v>
      </c>
      <c r="F3" s="94" t="s">
        <v>69</v>
      </c>
      <c r="G3" s="94" t="s">
        <v>70</v>
      </c>
    </row>
    <row r="4" spans="1:7" s="96" customFormat="1" ht="44.25" customHeight="1" x14ac:dyDescent="0.25">
      <c r="A4" s="94" t="s">
        <v>71</v>
      </c>
      <c r="B4" s="94"/>
      <c r="C4" s="94"/>
      <c r="D4" s="97" t="s">
        <v>72</v>
      </c>
      <c r="E4" s="98" t="s">
        <v>73</v>
      </c>
      <c r="F4" s="98" t="s">
        <v>74</v>
      </c>
      <c r="G4" s="98" t="s">
        <v>73</v>
      </c>
    </row>
    <row r="5" spans="1:7" s="96" customFormat="1" ht="44.25" customHeight="1" x14ac:dyDescent="0.25">
      <c r="A5" s="99"/>
      <c r="B5" s="100" t="s">
        <v>75</v>
      </c>
      <c r="C5" s="100"/>
      <c r="D5" s="101" t="s">
        <v>76</v>
      </c>
      <c r="E5" s="102" t="s">
        <v>77</v>
      </c>
      <c r="F5" s="102" t="s">
        <v>74</v>
      </c>
      <c r="G5" s="102" t="s">
        <v>77</v>
      </c>
    </row>
    <row r="6" spans="1:7" s="96" customFormat="1" ht="44.25" customHeight="1" x14ac:dyDescent="0.25">
      <c r="A6" s="99"/>
      <c r="B6" s="99"/>
      <c r="C6" s="100" t="s">
        <v>78</v>
      </c>
      <c r="D6" s="101" t="s">
        <v>79</v>
      </c>
      <c r="E6" s="102" t="s">
        <v>80</v>
      </c>
      <c r="F6" s="102" t="s">
        <v>74</v>
      </c>
      <c r="G6" s="102" t="s">
        <v>80</v>
      </c>
    </row>
    <row r="7" spans="1:7" s="96" customFormat="1" ht="44.25" customHeight="1" x14ac:dyDescent="0.25">
      <c r="A7" s="99"/>
      <c r="B7" s="99"/>
      <c r="C7" s="99"/>
      <c r="D7" s="101" t="s">
        <v>81</v>
      </c>
      <c r="E7" s="102" t="s">
        <v>82</v>
      </c>
      <c r="F7" s="102" t="s">
        <v>83</v>
      </c>
      <c r="G7" s="102" t="s">
        <v>84</v>
      </c>
    </row>
    <row r="8" spans="1:7" s="96" customFormat="1" ht="44.25" customHeight="1" x14ac:dyDescent="0.25">
      <c r="A8" s="99"/>
      <c r="B8" s="99"/>
      <c r="C8" s="99"/>
      <c r="D8" s="101" t="s">
        <v>85</v>
      </c>
      <c r="E8" s="102" t="s">
        <v>74</v>
      </c>
      <c r="F8" s="102" t="s">
        <v>86</v>
      </c>
      <c r="G8" s="102" t="s">
        <v>86</v>
      </c>
    </row>
    <row r="9" spans="1:7" s="96" customFormat="1" ht="52.5" customHeight="1" x14ac:dyDescent="0.25">
      <c r="A9" s="99"/>
      <c r="B9" s="99"/>
      <c r="C9" s="99"/>
      <c r="D9" s="101" t="s">
        <v>87</v>
      </c>
      <c r="E9" s="102" t="s">
        <v>74</v>
      </c>
      <c r="F9" s="102" t="s">
        <v>86</v>
      </c>
      <c r="G9" s="102" t="s">
        <v>86</v>
      </c>
    </row>
    <row r="10" spans="1:7" s="96" customFormat="1" ht="44.25" customHeight="1" x14ac:dyDescent="0.25">
      <c r="A10" s="103" t="s">
        <v>88</v>
      </c>
      <c r="B10" s="103"/>
      <c r="C10" s="103"/>
      <c r="D10" s="103"/>
      <c r="E10" s="104" t="s">
        <v>89</v>
      </c>
      <c r="F10" s="104" t="s">
        <v>74</v>
      </c>
      <c r="G10" s="104" t="s">
        <v>89</v>
      </c>
    </row>
    <row r="11" spans="1:7" s="89" customFormat="1" ht="44.25" customHeight="1" x14ac:dyDescent="0.25"/>
    <row r="12" spans="1:7" s="93" customFormat="1" ht="12.75" x14ac:dyDescent="0.2"/>
    <row r="13" spans="1:7" s="93" customFormat="1" ht="12.75" x14ac:dyDescent="0.2"/>
    <row r="14" spans="1:7" s="93" customFormat="1" ht="12.75" x14ac:dyDescent="0.2"/>
    <row r="15" spans="1:7" s="92" customFormat="1" ht="12.75" x14ac:dyDescent="0.2"/>
  </sheetData>
  <mergeCells count="3">
    <mergeCell ref="A1:G1"/>
    <mergeCell ref="A2:G2"/>
    <mergeCell ref="A10:D10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Arkusz1</vt:lpstr>
      <vt:lpstr>zał 5</vt:lpstr>
      <vt:lpstr>zał 4</vt:lpstr>
      <vt:lpstr>zał 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2017-09-29T08:27:49Z</cp:lastPrinted>
  <dcterms:created xsi:type="dcterms:W3CDTF">2017-09-25T08:35:06Z</dcterms:created>
  <dcterms:modified xsi:type="dcterms:W3CDTF">2017-09-29T09:23:53Z</dcterms:modified>
</cp:coreProperties>
</file>