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30" windowWidth="23955" windowHeight="11070" activeTab="4"/>
  </bookViews>
  <sheets>
    <sheet name="zal 5" sheetId="1" r:id="rId1"/>
    <sheet name="zal 6" sheetId="5" r:id="rId2"/>
    <sheet name="zal7" sheetId="6" r:id="rId3"/>
    <sheet name="zał 8 " sheetId="2" r:id="rId4"/>
    <sheet name="zał 9" sheetId="3" r:id="rId5"/>
    <sheet name="xxxxx" sheetId="7" r:id="rId6"/>
  </sheets>
  <calcPr calcId="145621"/>
</workbook>
</file>

<file path=xl/calcChain.xml><?xml version="1.0" encoding="utf-8"?>
<calcChain xmlns="http://schemas.openxmlformats.org/spreadsheetml/2006/main">
  <c r="E48" i="5" l="1"/>
  <c r="D48" i="5" l="1"/>
  <c r="C48" i="5"/>
  <c r="E14" i="5"/>
  <c r="E49" i="5" s="1"/>
  <c r="D14" i="5"/>
  <c r="C14" i="5"/>
  <c r="C49" i="5" l="1"/>
  <c r="D49" i="5"/>
  <c r="C19" i="3" l="1"/>
  <c r="C27" i="2"/>
  <c r="C22" i="2"/>
  <c r="C18" i="2"/>
  <c r="C10" i="2" l="1"/>
  <c r="E10" i="1"/>
  <c r="E14" i="1" s="1"/>
  <c r="E11" i="1"/>
  <c r="C10" i="3" l="1"/>
</calcChain>
</file>

<file path=xl/sharedStrings.xml><?xml version="1.0" encoding="utf-8"?>
<sst xmlns="http://schemas.openxmlformats.org/spreadsheetml/2006/main" count="139" uniqueCount="122">
  <si>
    <t>ssss</t>
  </si>
  <si>
    <r>
      <t xml:space="preserve">PLAN FINANSOWY
</t>
    </r>
    <r>
      <rPr>
        <sz val="14"/>
        <rFont val="Times New Roman"/>
        <family val="1"/>
        <charset val="238"/>
      </rPr>
      <t>dochodów budżetu państwa związanych z realizacją zadań zleconych
podlegających przekazaniu do budżetu państwa na rok 2018</t>
    </r>
  </si>
  <si>
    <t>Klasyfikacja budżetowa</t>
  </si>
  <si>
    <t>Wyszczególnienie</t>
  </si>
  <si>
    <t>Kwota</t>
  </si>
  <si>
    <t>Dział</t>
  </si>
  <si>
    <t>Rozdz.</t>
  </si>
  <si>
    <t>§</t>
  </si>
  <si>
    <t>Administracja publiczna</t>
  </si>
  <si>
    <t>Urzędy Wojewódzkie</t>
  </si>
  <si>
    <t>0830</t>
  </si>
  <si>
    <t>Wpływy z usług</t>
  </si>
  <si>
    <t>w tym :</t>
  </si>
  <si>
    <t>za udostępnienie danych osobowych</t>
  </si>
  <si>
    <t>Rodzina</t>
  </si>
  <si>
    <t>Świadczenia rodzinne, świadczenia z funduszu alimentacyjneego oraz składki na ubezpieczenia emerytalne i rentowe z ubezpieczenia społecznego</t>
  </si>
  <si>
    <t>0940</t>
  </si>
  <si>
    <t>0980</t>
  </si>
  <si>
    <t>Wpływy z tytułu zwrotów wypłaconych świadczeń z funduszu alimentacyjnego</t>
  </si>
  <si>
    <t>Razem dochody</t>
  </si>
  <si>
    <t>PLAN DOCHODÓW I WYDATKÓW NA 2018</t>
  </si>
  <si>
    <t>na finansowanie ochrony środowiska i gospodarki wodnej na podstawie ustawy Prawo Ochrony Środowiska</t>
  </si>
  <si>
    <t>PLAN 2018</t>
  </si>
  <si>
    <t>DOCHODY w zł</t>
  </si>
  <si>
    <t>Dział 900 Gospodarka komunalna i ochrona środowiska</t>
  </si>
  <si>
    <t>Rozdz.  90019</t>
  </si>
  <si>
    <t>Wpływy i wydatki związane z gromadzenie opłat i kar za korzystanie ze środowiska</t>
  </si>
  <si>
    <t>Wpływy z różnych opłat</t>
  </si>
  <si>
    <t>WYDATKI w zł</t>
  </si>
  <si>
    <t>Rozdz. 90002</t>
  </si>
  <si>
    <t>Gospodarka odpadami</t>
  </si>
  <si>
    <t>Środki na realizację programu związanego z usuwaniem azbestu</t>
  </si>
  <si>
    <t>RAZEM 90002</t>
  </si>
  <si>
    <t>Rozdz. 90004</t>
  </si>
  <si>
    <t>Utrzymanie zieleni w miastach i gminach</t>
  </si>
  <si>
    <t>RAZEM 90004</t>
  </si>
  <si>
    <t>Rozdz. 90019</t>
  </si>
  <si>
    <t>Wpływy i wydatki związane z gromadzeniem opłat i kar za korzystanie ze środowiska</t>
  </si>
  <si>
    <t>Zakup nagród, upominków w konkursach, projektach</t>
  </si>
  <si>
    <t>Zakup usług pozostałych - Edukacja ekologiczna mieszkańców miasta Sieradza.</t>
  </si>
  <si>
    <t>RAZEM 90019</t>
  </si>
  <si>
    <t>PLAN DOCHODÓW i WYDATKÓW NA 2018</t>
  </si>
  <si>
    <t>na finansowanie funkcjonowania systemu gospodarowania odpadami komunalnymi</t>
  </si>
  <si>
    <t>Rozdz.  90002</t>
  </si>
  <si>
    <r>
      <rPr>
        <sz val="11"/>
        <rFont val="Calibri"/>
        <family val="2"/>
        <charset val="238"/>
      </rPr>
      <t>§</t>
    </r>
    <r>
      <rPr>
        <i/>
        <sz val="11"/>
        <rFont val="Times New Roman"/>
        <family val="1"/>
        <charset val="238"/>
      </rPr>
      <t xml:space="preserve"> 0490</t>
    </r>
  </si>
  <si>
    <t>Wpływy z innych lokalnych opłat pobieranych przez jednostki samorządu terytorialnego na podstawie odrębnych ustaw</t>
  </si>
  <si>
    <t>obsługa administracyjna systemu</t>
  </si>
  <si>
    <t>nagrody konkursowe</t>
  </si>
  <si>
    <t>odbiór i zagospodarowanie odpadów</t>
  </si>
  <si>
    <t>szkolenia pracowników</t>
  </si>
  <si>
    <t>Dział 851 - OCHRONA ZDROWIA</t>
  </si>
  <si>
    <t>Z tytułu zezwoleń na sprzedaż alkoholu</t>
  </si>
  <si>
    <t>Organizacja i finansowanie w szkołach, jednostkach organizacyjnych i innych instytucjach działań związanych z przeciwdziałaniem narkomanii</t>
  </si>
  <si>
    <t>Dotacja dla organizacji pozarządowych na realizację zadań z zakresu profilaktyki uzależnień wśród dzieci i młodzieży, terapii i rehabilitacji osób uzależnionych od alkoholu, zajęć opiekuńczo-wychowawczych w świetlicach środowiskowych, organizacji warsztatów psychoedukacyjnych, organizacji wakacyjnego wypoczynku, wspomagania działalności stowarzyszeń trzeźwościowych.</t>
  </si>
  <si>
    <t>Organizacja i finansowanie w szkołach działań związanych z profilaktyką i przeciwdziałaniem uzależnieniu od alkoholu</t>
  </si>
  <si>
    <t>Wspomaganie stowarzyszeń i jednostek organizacyjnych w działaniach z zakresu profilaktyki</t>
  </si>
  <si>
    <t>Realizacja świadczeń zdrowotnych z zakresu profilaktyki i rozwiązywania problemów alkoholowych</t>
  </si>
  <si>
    <t>Organizacja czasu wolnego dla dzieci i młodzieży podczas wakacji w oparciu o zadania p.n. "Wakacje bez używek"</t>
  </si>
  <si>
    <t>Działalność Miejskiej Komisji Profilaktyki i Rozwiązywania Problemów Alkoholowych</t>
  </si>
  <si>
    <t>Pozostałe wydatki związane z realizacją Miejskiego Programu Profilaktyki i Rozwiązywania Problemów Alkoholowych</t>
  </si>
  <si>
    <t>Dział 852 - POMOC SPOŁECZNA</t>
  </si>
  <si>
    <t>Rozdział 85205 - PRZECIWDZIAŁANIE PRZEMOCY W RODZINIE</t>
  </si>
  <si>
    <t>Prowadzenie poradnictwa i interwencji w zakresie przeciwdziałania przemocy w rodzinie</t>
  </si>
  <si>
    <t>Ogółem</t>
  </si>
  <si>
    <t>Wpływy z rozliczeń/zwrotów z lat ubiegłych</t>
  </si>
  <si>
    <t>Rozdz. 90005</t>
  </si>
  <si>
    <t>Ochrona powietrza atmosferycznego i klimatu</t>
  </si>
  <si>
    <t>RAZEM 90005</t>
  </si>
  <si>
    <t>DOCHODY I WYDATKI NA ROK 2018 ZWIĄZANE Z REALIZACJĄ ZADAŃ OKREŚLONYCH W PROGRAMIE PROFILAKTYKI I ROZWIĄZYWANIA  PROBLEMÓW ALKOHOLOWYCH, PROGRAMIE PRZECIWDZIAŁANIA PRZEMOCY W RODZINIE ORAZ PROGRAMIE PRZECIWDZIAŁANIA NARKOMANII</t>
  </si>
  <si>
    <t>Rozdział 85154 -PRZECIWDZIAŁANIE ALKOHOLIZMOWI</t>
  </si>
  <si>
    <t>Rozdział 85153 -ZWALCZANIE NARKOMANII</t>
  </si>
  <si>
    <t>60,000,00</t>
  </si>
  <si>
    <t>Finansowanie działalności świetlic prowadzonych w ramach Miejskiego Ośrodka Pomocy Społecznej</t>
  </si>
  <si>
    <t xml:space="preserve">Budowa skateparku na osiedlu Klonowe w celu organizacji czasu wolnego dla dzieci i młodzieży </t>
  </si>
  <si>
    <t>Zakup drzew, krzewów i bylin</t>
  </si>
  <si>
    <t>Nowe nasadzenia drzew, krzewów, bylin i ich utrzymanie.Zabiegi konseracyjno-lecznicze</t>
  </si>
  <si>
    <t xml:space="preserve">opracowanie programów ochrony środowiska, monitoring powietrza </t>
  </si>
  <si>
    <t>zakup urządzeń do monitoringu powietrza</t>
  </si>
  <si>
    <t>Zakup materiałów i wyposażenia, gadżetów ekologicznych</t>
  </si>
  <si>
    <t>zakup sprzętu do obsługi systemu, oprogramowania</t>
  </si>
  <si>
    <t>zakup materiałów i wyposażenia - koszy,pojemników</t>
  </si>
  <si>
    <t>Dotacje udzielone w 2018 roku z budżetu miasta podmiotom należącym i nienależącym do sektora finansów publicznych</t>
  </si>
  <si>
    <t>zakres i cel dotacji</t>
  </si>
  <si>
    <t>Kwota dotacji (w zł)</t>
  </si>
  <si>
    <t>rozdz.</t>
  </si>
  <si>
    <t>podmiotowej</t>
  </si>
  <si>
    <t>przedmiotowej</t>
  </si>
  <si>
    <t>celowej</t>
  </si>
  <si>
    <t>Jednostki sektora finansów publicznych</t>
  </si>
  <si>
    <t>Art. 220 ustawy z dnia 27 sierpnia 2009r. o finansach publicznych</t>
  </si>
  <si>
    <t>pomoc finansowa dla Powiaty Sieradzkiego na realizację zadania pn. "Rozbudowa drogi powiatowej nr 1765E ul. Widawska - granica powiatu etap I od km 0+000 do km 1+850"</t>
  </si>
  <si>
    <t>Art. 12 ustawy z dnia 25 października 1991 r. o organizowaniu i prowadzeniu działalności kulturalnej</t>
  </si>
  <si>
    <t xml:space="preserve">dofinansowanie działalności statutowej Sieradzkiego Centrum Kultury w Sieradzu </t>
  </si>
  <si>
    <t>dofinansowanie działalności statutowej Miejskiej Biblioteki Publicznej w Sieradzu</t>
  </si>
  <si>
    <t>Razem dotacje dla jednostek sektora finansów publicznych</t>
  </si>
  <si>
    <t>Jednostki nie należące do sektora finansów publicznych</t>
  </si>
  <si>
    <t>Art. 26 ust.1  ustawy z dnia 27 października 2017 r. o finansowaniu zadań oświatowych</t>
  </si>
  <si>
    <t>dotacje podmiotowe z budżetu dla niepublicznej szkoły podstawowej</t>
  </si>
  <si>
    <t>Art. 17 ust.3  ustawy z dnia 27 października 2017 r. o finansowaniu zadań oświatowych</t>
  </si>
  <si>
    <t>dotacje podmiotowe z budżetu dla niepublicznych przedszkoli</t>
  </si>
  <si>
    <t>Art. 4 ust. 1, Art. 11 ustawy z dnia 24 kwietnia 2003 r. o dzialalności pożytku publicznego i o wolnotariacie</t>
  </si>
  <si>
    <t>dotaje na realizację zadań z zakresu turystyki</t>
  </si>
  <si>
    <t>dotacje na realizację zadań wynikających z Miejskiego Programu Profilaktyki i Rozwiązywania Problemów Alkoholowych</t>
  </si>
  <si>
    <t>dotacje na przeprowadzenie usług opiekuńczych i specjalistycznych usług opiekuńczych</t>
  </si>
  <si>
    <t>dotacje na realizacje zadań z zakresu kultury</t>
  </si>
  <si>
    <t>dotacje na realizację zadań z zakresu sportu i rekreacji wśród dzieci i młodzieży</t>
  </si>
  <si>
    <t>Art.81 i 82 ustawy z dnia 23 lipca 2003 r. o ochronie zabytków i opiece nad zabytkami</t>
  </si>
  <si>
    <t xml:space="preserve">dotacje mogą otrzymać podmioty posiadające tytuł prawny do zabytku wpisanego do rejestru zabytków lub do gmninnej ewidencji zabytków i zobowiazane do prowadzenia prac konserwatorskich, restauratorskich i robót budowlanych przy tym zabytku. </t>
  </si>
  <si>
    <t>Art. 403  ustawy z dnia 27 kwietnia 2001 r Prawo ochrony środowiska</t>
  </si>
  <si>
    <t>dotacje celowe z budżetu na finansowanie lub dofinansowanie kosztów realizacji inwestycji i zakupów inwestycyjnych jednostek niezaliczanych do sektora finansów publicznych - wykonanie podlączeń do systemu kanalizacji sanitarnej</t>
  </si>
  <si>
    <t>dotacje celowe z budżetu na finansowanie lub dofinansowanie kosztów realizacji inwestycji i zakupów inwestycyjnych jednostek niezaliczanych do sektora finansów publicznych - zmiana ogrzewania - poprawa jakości powietrza</t>
  </si>
  <si>
    <t>dotacje celowe z budżetu na finansowanie lub dofinansowanie kosztów realizacji inwestycji i zakupów inwestycyjnych jednostek niezaliczanych do sektora finansów publicznych - usuwanie materiałów budowlanych zawierajacych azbest</t>
  </si>
  <si>
    <t>Razem dotacje dla jednostek nie należących do sektora finansów publicznych</t>
  </si>
  <si>
    <t>O G Ó Ł E M</t>
  </si>
  <si>
    <t>Załącznik Nr 7 do Uchwały Rady Miejskiej w Sieradzu Nr ..........z dnia .......</t>
  </si>
  <si>
    <t>Załącznik Nr 9  do Uchwały Nr ……………. Rady Miejskiej w Sieradzu z dnia ……………...</t>
  </si>
  <si>
    <t>Załącznik Nr 8 do Uchwały Nr ……………….. Rady Miejskiej w Sieradzu z dnia …………....</t>
  </si>
  <si>
    <t>Art. 32 ust.3b ustawy z dnia 24 sierpnia 1991 r o ochronie przeciwpożarowej</t>
  </si>
  <si>
    <t>dotacje na dofinansowanie kosztów realizacji inwestycji i zakupów inwestycyjnych</t>
  </si>
  <si>
    <t>Załącznik Nr 5 do Uchwały Nr …………………………. Rady Miejskiej w Sieradzu z dnia ……………….,.</t>
  </si>
  <si>
    <t xml:space="preserve">Załącznik Nr 6 do Uchwały Nr ………………... Rady Miejskiej w Sieradzu z dnia ……………….... </t>
  </si>
  <si>
    <t>`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</si>
</sst>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z_ł_-;\-* #,##0.00\ _z_ł_-;_-* &quot;-&quot;??\ _z_ł_-;_-@_-"/>
    <numFmt numFmtId="164" formatCode="#,##0.00,&quot;     &quot;;#,##0.00,&quot;     &quot;;&quot;-&quot;#&quot;      &quot;;&quot; &quot;@&quot; &quot;"/>
    <numFmt numFmtId="165" formatCode="#,##0,&quot;     &quot;;#,##0,&quot;     &quot;;&quot;-&quot;#&quot;      &quot;;&quot; &quot;@&quot; &quot;"/>
  </numFmts>
  <fonts count="3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"/>
      <family val="1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sz val="12"/>
      <name val="Times New Roman"/>
      <family val="1"/>
      <charset val="238"/>
    </font>
    <font>
      <sz val="14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4"/>
      <color theme="1"/>
      <name val="Times New Roman"/>
      <family val="1"/>
      <charset val="238"/>
    </font>
    <font>
      <sz val="14"/>
      <color theme="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i/>
      <sz val="11"/>
      <name val="Times New Roman"/>
      <family val="1"/>
      <charset val="238"/>
    </font>
    <font>
      <sz val="11"/>
      <name val="Calibri"/>
      <family val="2"/>
      <charset val="238"/>
    </font>
    <font>
      <sz val="11"/>
      <name val="Times New Roman"/>
      <family val="1"/>
      <charset val="238"/>
    </font>
    <font>
      <sz val="10"/>
      <color rgb="FF000000"/>
      <name val="Arial"/>
      <family val="2"/>
      <charset val="238"/>
    </font>
    <font>
      <sz val="11"/>
      <color rgb="FF000000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Calibri"/>
      <family val="2"/>
      <charset val="238"/>
    </font>
    <font>
      <sz val="12"/>
      <name val="Times New Roman"/>
      <family val="1"/>
      <charset val="238"/>
    </font>
    <font>
      <sz val="8"/>
      <name val="Times New Roman"/>
      <family val="1"/>
      <charset val="238"/>
    </font>
    <font>
      <b/>
      <sz val="16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i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b/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55"/>
      </patternFill>
    </fill>
    <fill>
      <patternFill patternType="solid">
        <fgColor rgb="FFFFFF00"/>
        <bgColor indexed="64"/>
      </patternFill>
    </fill>
  </fills>
  <borders count="3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0" fontId="19" fillId="0" borderId="0"/>
    <xf numFmtId="164" fontId="22" fillId="0" borderId="0"/>
  </cellStyleXfs>
  <cellXfs count="172">
    <xf numFmtId="0" fontId="0" fillId="0" borderId="0" xfId="0"/>
    <xf numFmtId="0" fontId="5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4" fontId="4" fillId="0" borderId="5" xfId="0" applyNumberFormat="1" applyFont="1" applyBorder="1" applyAlignment="1">
      <alignment vertical="center"/>
    </xf>
    <xf numFmtId="49" fontId="4" fillId="0" borderId="5" xfId="0" applyNumberFormat="1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 wrapText="1"/>
    </xf>
    <xf numFmtId="4" fontId="6" fillId="0" borderId="9" xfId="0" applyNumberFormat="1" applyFont="1" applyFill="1" applyBorder="1" applyAlignment="1" applyProtection="1">
      <alignment horizontal="left" vertical="center" wrapText="1"/>
      <protection locked="0"/>
    </xf>
    <xf numFmtId="4" fontId="3" fillId="0" borderId="5" xfId="0" applyNumberFormat="1" applyFont="1" applyBorder="1" applyAlignment="1">
      <alignment vertical="center"/>
    </xf>
    <xf numFmtId="0" fontId="7" fillId="0" borderId="11" xfId="0" applyFont="1" applyFill="1" applyBorder="1" applyAlignment="1">
      <alignment horizontal="center" vertical="center"/>
    </xf>
    <xf numFmtId="0" fontId="10" fillId="2" borderId="10" xfId="0" applyFont="1" applyFill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4" fontId="11" fillId="2" borderId="11" xfId="0" applyNumberFormat="1" applyFont="1" applyFill="1" applyBorder="1" applyAlignment="1">
      <alignment horizontal="center" vertical="center"/>
    </xf>
    <xf numFmtId="43" fontId="12" fillId="0" borderId="10" xfId="1" applyFont="1" applyFill="1" applyBorder="1" applyAlignment="1">
      <alignment vertical="center" wrapText="1"/>
    </xf>
    <xf numFmtId="43" fontId="12" fillId="0" borderId="9" xfId="1" applyFont="1" applyFill="1" applyBorder="1" applyAlignment="1">
      <alignment vertical="center" wrapText="1"/>
    </xf>
    <xf numFmtId="43" fontId="13" fillId="0" borderId="11" xfId="1" applyFont="1" applyFill="1" applyBorder="1" applyAlignment="1">
      <alignment vertical="center"/>
    </xf>
    <xf numFmtId="43" fontId="7" fillId="0" borderId="15" xfId="1" applyFont="1" applyBorder="1" applyAlignment="1">
      <alignment vertical="center"/>
    </xf>
    <xf numFmtId="43" fontId="7" fillId="0" borderId="9" xfId="1" applyFont="1" applyBorder="1" applyAlignment="1">
      <alignment vertical="center" wrapText="1"/>
    </xf>
    <xf numFmtId="43" fontId="10" fillId="0" borderId="11" xfId="1" applyFont="1" applyBorder="1" applyAlignment="1">
      <alignment vertical="center"/>
    </xf>
    <xf numFmtId="43" fontId="10" fillId="2" borderId="10" xfId="1" applyFont="1" applyFill="1" applyBorder="1" applyAlignment="1">
      <alignment vertical="center"/>
    </xf>
    <xf numFmtId="43" fontId="10" fillId="2" borderId="11" xfId="1" applyFont="1" applyFill="1" applyBorder="1" applyAlignment="1">
      <alignment vertical="center" wrapText="1"/>
    </xf>
    <xf numFmtId="43" fontId="12" fillId="0" borderId="10" xfId="1" applyFont="1" applyBorder="1" applyAlignment="1">
      <alignment vertical="center" wrapText="1"/>
    </xf>
    <xf numFmtId="43" fontId="12" fillId="0" borderId="17" xfId="1" applyFont="1" applyBorder="1" applyAlignment="1">
      <alignment vertical="center" wrapText="1"/>
    </xf>
    <xf numFmtId="43" fontId="13" fillId="0" borderId="18" xfId="1" applyFont="1" applyBorder="1" applyAlignment="1">
      <alignment vertical="center"/>
    </xf>
    <xf numFmtId="43" fontId="7" fillId="0" borderId="11" xfId="1" applyFont="1" applyBorder="1" applyAlignment="1">
      <alignment vertical="center"/>
    </xf>
    <xf numFmtId="43" fontId="10" fillId="0" borderId="9" xfId="1" applyFont="1" applyBorder="1" applyAlignment="1">
      <alignment vertical="center" wrapText="1"/>
    </xf>
    <xf numFmtId="0" fontId="12" fillId="0" borderId="10" xfId="0" applyFont="1" applyBorder="1" applyAlignment="1">
      <alignment vertical="center" wrapText="1"/>
    </xf>
    <xf numFmtId="0" fontId="12" fillId="0" borderId="9" xfId="0" applyFont="1" applyBorder="1" applyAlignment="1">
      <alignment vertical="center" wrapText="1"/>
    </xf>
    <xf numFmtId="43" fontId="14" fillId="0" borderId="11" xfId="1" applyFont="1" applyBorder="1" applyAlignment="1">
      <alignment vertical="center"/>
    </xf>
    <xf numFmtId="0" fontId="7" fillId="0" borderId="15" xfId="0" applyFont="1" applyBorder="1" applyAlignment="1">
      <alignment vertical="center"/>
    </xf>
    <xf numFmtId="43" fontId="7" fillId="0" borderId="9" xfId="1" applyFont="1" applyBorder="1" applyAlignment="1">
      <alignment horizontal="left" vertical="center" wrapText="1"/>
    </xf>
    <xf numFmtId="0" fontId="7" fillId="0" borderId="17" xfId="0" applyFont="1" applyBorder="1" applyAlignment="1">
      <alignment vertical="center"/>
    </xf>
    <xf numFmtId="0" fontId="10" fillId="0" borderId="9" xfId="0" applyFont="1" applyBorder="1" applyAlignment="1">
      <alignment vertical="center" wrapText="1"/>
    </xf>
    <xf numFmtId="43" fontId="12" fillId="0" borderId="9" xfId="1" applyFont="1" applyBorder="1" applyAlignment="1">
      <alignment vertical="center" wrapText="1"/>
    </xf>
    <xf numFmtId="43" fontId="10" fillId="0" borderId="17" xfId="1" applyFont="1" applyBorder="1" applyAlignment="1">
      <alignment vertical="center" wrapText="1"/>
    </xf>
    <xf numFmtId="4" fontId="11" fillId="2" borderId="11" xfId="0" applyNumberFormat="1" applyFont="1" applyFill="1" applyBorder="1" applyAlignment="1">
      <alignment horizontal="right" vertical="center"/>
    </xf>
    <xf numFmtId="0" fontId="12" fillId="0" borderId="10" xfId="0" applyFont="1" applyFill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4" fontId="10" fillId="0" borderId="11" xfId="0" applyNumberFormat="1" applyFont="1" applyBorder="1" applyAlignment="1">
      <alignment vertical="center"/>
    </xf>
    <xf numFmtId="0" fontId="16" fillId="0" borderId="10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vertical="center" wrapText="1"/>
    </xf>
    <xf numFmtId="4" fontId="18" fillId="0" borderId="11" xfId="0" applyNumberFormat="1" applyFont="1" applyBorder="1" applyAlignment="1">
      <alignment vertical="center"/>
    </xf>
    <xf numFmtId="0" fontId="10" fillId="2" borderId="11" xfId="0" applyFont="1" applyFill="1" applyBorder="1" applyAlignment="1">
      <alignment vertical="center" wrapText="1"/>
    </xf>
    <xf numFmtId="0" fontId="12" fillId="0" borderId="17" xfId="0" applyFont="1" applyBorder="1" applyAlignment="1">
      <alignment vertical="center" wrapText="1"/>
    </xf>
    <xf numFmtId="4" fontId="13" fillId="0" borderId="18" xfId="0" applyNumberFormat="1" applyFont="1" applyBorder="1" applyAlignment="1">
      <alignment vertical="center"/>
    </xf>
    <xf numFmtId="4" fontId="7" fillId="0" borderId="11" xfId="0" applyNumberFormat="1" applyFont="1" applyBorder="1" applyAlignment="1">
      <alignment vertical="center"/>
    </xf>
    <xf numFmtId="0" fontId="7" fillId="0" borderId="17" xfId="0" applyFont="1" applyBorder="1" applyAlignment="1">
      <alignment vertical="center" wrapText="1"/>
    </xf>
    <xf numFmtId="0" fontId="10" fillId="0" borderId="17" xfId="0" applyFont="1" applyBorder="1" applyAlignment="1">
      <alignment vertical="center" wrapText="1"/>
    </xf>
    <xf numFmtId="0" fontId="20" fillId="0" borderId="0" xfId="0" applyFont="1" applyAlignment="1">
      <alignment vertical="center"/>
    </xf>
    <xf numFmtId="0" fontId="21" fillId="0" borderId="0" xfId="0" applyFont="1" applyAlignment="1">
      <alignment vertical="center"/>
    </xf>
    <xf numFmtId="165" fontId="20" fillId="0" borderId="20" xfId="2" applyNumberFormat="1" applyFont="1" applyBorder="1" applyAlignment="1" applyProtection="1">
      <alignment horizontal="left" vertical="center"/>
    </xf>
    <xf numFmtId="4" fontId="20" fillId="0" borderId="20" xfId="3" applyNumberFormat="1" applyFont="1" applyBorder="1" applyAlignment="1" applyProtection="1">
      <alignment horizontal="right" vertical="center"/>
    </xf>
    <xf numFmtId="165" fontId="20" fillId="0" borderId="20" xfId="2" applyNumberFormat="1" applyFont="1" applyBorder="1" applyAlignment="1" applyProtection="1">
      <alignment horizontal="left" vertical="center" wrapText="1"/>
    </xf>
    <xf numFmtId="4" fontId="20" fillId="0" borderId="20" xfId="0" applyNumberFormat="1" applyFont="1" applyBorder="1" applyAlignment="1">
      <alignment vertical="center"/>
    </xf>
    <xf numFmtId="0" fontId="20" fillId="0" borderId="20" xfId="3" applyNumberFormat="1" applyFont="1" applyBorder="1" applyAlignment="1" applyProtection="1">
      <alignment horizontal="left" vertical="center" wrapText="1"/>
    </xf>
    <xf numFmtId="165" fontId="20" fillId="0" borderId="20" xfId="3" applyNumberFormat="1" applyFont="1" applyBorder="1" applyAlignment="1" applyProtection="1">
      <alignment horizontal="left" vertical="center" wrapText="1"/>
    </xf>
    <xf numFmtId="0" fontId="20" fillId="0" borderId="0" xfId="0" applyFont="1"/>
    <xf numFmtId="165" fontId="21" fillId="0" borderId="22" xfId="2" applyNumberFormat="1" applyFont="1" applyBorder="1" applyAlignment="1" applyProtection="1">
      <alignment horizontal="center" vertical="center"/>
    </xf>
    <xf numFmtId="4" fontId="20" fillId="0" borderId="20" xfId="2" applyNumberFormat="1" applyFont="1" applyBorder="1" applyAlignment="1" applyProtection="1">
      <alignment vertical="center"/>
    </xf>
    <xf numFmtId="4" fontId="20" fillId="0" borderId="20" xfId="0" applyNumberFormat="1" applyFont="1" applyBorder="1" applyAlignment="1">
      <alignment horizontal="right" vertical="center"/>
    </xf>
    <xf numFmtId="165" fontId="20" fillId="0" borderId="24" xfId="3" applyNumberFormat="1" applyFont="1" applyBorder="1" applyAlignment="1" applyProtection="1">
      <alignment horizontal="left" vertical="center" wrapText="1"/>
    </xf>
    <xf numFmtId="4" fontId="20" fillId="0" borderId="24" xfId="0" applyNumberFormat="1" applyFont="1" applyBorder="1" applyAlignment="1">
      <alignment vertical="center"/>
    </xf>
    <xf numFmtId="165" fontId="20" fillId="0" borderId="21" xfId="3" applyNumberFormat="1" applyFont="1" applyBorder="1" applyAlignment="1" applyProtection="1">
      <alignment horizontal="left" vertical="center" wrapText="1"/>
    </xf>
    <xf numFmtId="0" fontId="21" fillId="3" borderId="22" xfId="2" applyNumberFormat="1" applyFont="1" applyFill="1" applyBorder="1" applyAlignment="1" applyProtection="1">
      <alignment horizontal="center" vertical="center"/>
    </xf>
    <xf numFmtId="0" fontId="21" fillId="3" borderId="23" xfId="0" applyFont="1" applyFill="1" applyBorder="1" applyAlignment="1">
      <alignment horizontal="left" vertical="center"/>
    </xf>
    <xf numFmtId="4" fontId="21" fillId="3" borderId="23" xfId="0" applyNumberFormat="1" applyFont="1" applyFill="1" applyBorder="1" applyAlignment="1">
      <alignment horizontal="right" vertical="center"/>
    </xf>
    <xf numFmtId="2" fontId="21" fillId="3" borderId="23" xfId="0" applyNumberFormat="1" applyFont="1" applyFill="1" applyBorder="1" applyAlignment="1">
      <alignment horizontal="left" vertical="center"/>
    </xf>
    <xf numFmtId="0" fontId="20" fillId="0" borderId="23" xfId="2" applyNumberFormat="1" applyFont="1" applyBorder="1" applyAlignment="1" applyProtection="1">
      <alignment vertical="center"/>
    </xf>
    <xf numFmtId="0" fontId="20" fillId="0" borderId="22" xfId="2" applyNumberFormat="1" applyFont="1" applyBorder="1" applyAlignment="1" applyProtection="1">
      <alignment vertical="center"/>
    </xf>
    <xf numFmtId="4" fontId="21" fillId="3" borderId="20" xfId="2" applyNumberFormat="1" applyFont="1" applyFill="1" applyBorder="1" applyAlignment="1" applyProtection="1">
      <alignment vertical="center"/>
    </xf>
    <xf numFmtId="165" fontId="21" fillId="3" borderId="22" xfId="2" applyNumberFormat="1" applyFont="1" applyFill="1" applyBorder="1" applyAlignment="1" applyProtection="1">
      <alignment horizontal="left" vertical="center"/>
    </xf>
    <xf numFmtId="4" fontId="21" fillId="3" borderId="20" xfId="2" applyNumberFormat="1" applyFont="1" applyFill="1" applyBorder="1" applyAlignment="1" applyProtection="1">
      <alignment horizontal="right" vertical="center"/>
    </xf>
    <xf numFmtId="43" fontId="7" fillId="0" borderId="17" xfId="1" applyFont="1" applyBorder="1" applyAlignment="1">
      <alignment vertical="center"/>
    </xf>
    <xf numFmtId="0" fontId="0" fillId="0" borderId="0" xfId="0" applyFill="1"/>
    <xf numFmtId="0" fontId="2" fillId="0" borderId="0" xfId="0" applyFont="1" applyFill="1"/>
    <xf numFmtId="0" fontId="23" fillId="0" borderId="25" xfId="0" applyFont="1" applyFill="1" applyBorder="1" applyAlignment="1">
      <alignment horizontal="center" vertical="center" wrapText="1"/>
    </xf>
    <xf numFmtId="0" fontId="24" fillId="0" borderId="25" xfId="0" applyFont="1" applyFill="1" applyBorder="1" applyAlignment="1">
      <alignment horizontal="center" vertical="center" wrapText="1"/>
    </xf>
    <xf numFmtId="0" fontId="23" fillId="0" borderId="25" xfId="0" applyFont="1" applyFill="1" applyBorder="1" applyAlignment="1">
      <alignment horizontal="center" vertical="center"/>
    </xf>
    <xf numFmtId="4" fontId="5" fillId="0" borderId="25" xfId="0" applyNumberFormat="1" applyFont="1" applyFill="1" applyBorder="1" applyAlignment="1">
      <alignment vertical="center"/>
    </xf>
    <xf numFmtId="4" fontId="23" fillId="0" borderId="7" xfId="0" applyNumberFormat="1" applyFont="1" applyFill="1" applyBorder="1" applyAlignment="1">
      <alignment vertical="center"/>
    </xf>
    <xf numFmtId="4" fontId="2" fillId="0" borderId="25" xfId="0" applyNumberFormat="1" applyFont="1" applyFill="1" applyBorder="1" applyAlignment="1">
      <alignment vertical="center"/>
    </xf>
    <xf numFmtId="4" fontId="2" fillId="0" borderId="7" xfId="0" applyNumberFormat="1" applyFont="1" applyFill="1" applyBorder="1" applyAlignment="1">
      <alignment vertical="center"/>
    </xf>
    <xf numFmtId="4" fontId="23" fillId="0" borderId="25" xfId="0" applyNumberFormat="1" applyFont="1" applyFill="1" applyBorder="1" applyAlignment="1">
      <alignment vertical="center"/>
    </xf>
    <xf numFmtId="0" fontId="23" fillId="0" borderId="25" xfId="0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0" fontId="23" fillId="0" borderId="30" xfId="0" applyFont="1" applyFill="1" applyBorder="1" applyAlignment="1">
      <alignment horizontal="center" vertical="center"/>
    </xf>
    <xf numFmtId="0" fontId="23" fillId="0" borderId="7" xfId="0" applyFont="1" applyFill="1" applyBorder="1" applyAlignment="1">
      <alignment horizontal="center" vertical="center"/>
    </xf>
    <xf numFmtId="4" fontId="29" fillId="0" borderId="30" xfId="0" applyNumberFormat="1" applyFont="1" applyFill="1" applyBorder="1" applyAlignment="1">
      <alignment vertical="center"/>
    </xf>
    <xf numFmtId="0" fontId="23" fillId="0" borderId="0" xfId="0" applyFont="1" applyFill="1"/>
    <xf numFmtId="0" fontId="26" fillId="0" borderId="29" xfId="0" applyFont="1" applyFill="1" applyBorder="1" applyAlignment="1">
      <alignment vertical="center"/>
    </xf>
    <xf numFmtId="0" fontId="0" fillId="0" borderId="0" xfId="0" applyFill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0" fontId="23" fillId="0" borderId="25" xfId="0" applyFont="1" applyFill="1" applyBorder="1" applyAlignment="1">
      <alignment horizontal="center" vertical="center" wrapText="1"/>
    </xf>
    <xf numFmtId="0" fontId="23" fillId="0" borderId="26" xfId="0" applyFont="1" applyFill="1" applyBorder="1" applyAlignment="1">
      <alignment horizontal="center" vertical="center" wrapText="1"/>
    </xf>
    <xf numFmtId="0" fontId="2" fillId="0" borderId="27" xfId="0" applyFont="1" applyFill="1" applyBorder="1" applyAlignment="1">
      <alignment horizontal="center" vertical="center" wrapText="1"/>
    </xf>
    <xf numFmtId="0" fontId="2" fillId="0" borderId="28" xfId="0" applyFont="1" applyFill="1" applyBorder="1" applyAlignment="1">
      <alignment horizontal="center" vertical="center" wrapText="1"/>
    </xf>
    <xf numFmtId="0" fontId="25" fillId="0" borderId="27" xfId="0" applyFont="1" applyFill="1" applyBorder="1" applyAlignment="1">
      <alignment horizontal="center" vertical="center" wrapText="1"/>
    </xf>
    <xf numFmtId="0" fontId="25" fillId="0" borderId="0" xfId="0" applyFont="1" applyFill="1" applyBorder="1" applyAlignment="1">
      <alignment horizontal="center" vertical="center" wrapText="1"/>
    </xf>
    <xf numFmtId="0" fontId="23" fillId="0" borderId="30" xfId="0" applyFont="1" applyFill="1" applyBorder="1" applyAlignment="1">
      <alignment vertical="center" wrapText="1"/>
    </xf>
    <xf numFmtId="0" fontId="23" fillId="0" borderId="7" xfId="0" applyFont="1" applyFill="1" applyBorder="1" applyAlignment="1">
      <alignment vertical="center" wrapText="1"/>
    </xf>
    <xf numFmtId="4" fontId="23" fillId="0" borderId="25" xfId="0" applyNumberFormat="1" applyFont="1" applyFill="1" applyBorder="1" applyAlignment="1">
      <alignment vertical="center"/>
    </xf>
    <xf numFmtId="0" fontId="2" fillId="0" borderId="25" xfId="0" applyFont="1" applyFill="1" applyBorder="1" applyAlignment="1">
      <alignment vertical="center"/>
    </xf>
    <xf numFmtId="0" fontId="2" fillId="0" borderId="30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4" fontId="23" fillId="0" borderId="30" xfId="0" applyNumberFormat="1" applyFont="1" applyFill="1" applyBorder="1" applyAlignment="1">
      <alignment vertical="center"/>
    </xf>
    <xf numFmtId="4" fontId="23" fillId="0" borderId="7" xfId="0" applyNumberFormat="1" applyFont="1" applyFill="1" applyBorder="1" applyAlignment="1">
      <alignment vertical="center"/>
    </xf>
    <xf numFmtId="0" fontId="23" fillId="0" borderId="25" xfId="0" applyFont="1" applyFill="1" applyBorder="1" applyAlignment="1">
      <alignment vertical="center"/>
    </xf>
    <xf numFmtId="0" fontId="5" fillId="0" borderId="26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23" fillId="0" borderId="25" xfId="0" applyNumberFormat="1" applyFont="1" applyFill="1" applyBorder="1" applyAlignment="1">
      <alignment vertical="center" wrapText="1"/>
    </xf>
    <xf numFmtId="0" fontId="26" fillId="0" borderId="0" xfId="0" applyFont="1" applyFill="1" applyAlignment="1">
      <alignment horizontal="left" vertical="center"/>
    </xf>
    <xf numFmtId="0" fontId="27" fillId="0" borderId="0" xfId="0" applyFont="1" applyFill="1" applyAlignment="1">
      <alignment horizontal="left" vertical="center"/>
    </xf>
    <xf numFmtId="0" fontId="23" fillId="0" borderId="30" xfId="0" applyFont="1" applyFill="1" applyBorder="1" applyAlignment="1">
      <alignment horizontal="left" vertical="center" wrapText="1"/>
    </xf>
    <xf numFmtId="0" fontId="23" fillId="0" borderId="8" xfId="0" applyFont="1" applyFill="1" applyBorder="1" applyAlignment="1">
      <alignment horizontal="left" vertical="center" wrapText="1"/>
    </xf>
    <xf numFmtId="0" fontId="23" fillId="0" borderId="7" xfId="0" applyFont="1" applyFill="1" applyBorder="1" applyAlignment="1">
      <alignment horizontal="left" vertical="center" wrapText="1"/>
    </xf>
    <xf numFmtId="4" fontId="2" fillId="0" borderId="7" xfId="0" applyNumberFormat="1" applyFont="1" applyFill="1" applyBorder="1" applyAlignment="1">
      <alignment vertical="center"/>
    </xf>
    <xf numFmtId="4" fontId="2" fillId="0" borderId="25" xfId="0" applyNumberFormat="1" applyFont="1" applyFill="1" applyBorder="1" applyAlignment="1">
      <alignment vertical="center"/>
    </xf>
    <xf numFmtId="0" fontId="0" fillId="0" borderId="25" xfId="0" applyBorder="1" applyAlignment="1">
      <alignment vertical="center"/>
    </xf>
    <xf numFmtId="0" fontId="23" fillId="0" borderId="25" xfId="0" applyFont="1" applyFill="1" applyBorder="1" applyAlignment="1">
      <alignment vertical="center" wrapText="1"/>
    </xf>
    <xf numFmtId="0" fontId="2" fillId="0" borderId="25" xfId="0" applyFont="1" applyFill="1" applyBorder="1" applyAlignment="1">
      <alignment vertical="center" wrapText="1"/>
    </xf>
    <xf numFmtId="0" fontId="23" fillId="0" borderId="30" xfId="0" applyFont="1" applyFill="1" applyBorder="1" applyAlignment="1">
      <alignment vertical="center"/>
    </xf>
    <xf numFmtId="0" fontId="23" fillId="0" borderId="7" xfId="0" applyFont="1" applyFill="1" applyBorder="1" applyAlignment="1">
      <alignment vertical="center"/>
    </xf>
    <xf numFmtId="0" fontId="28" fillId="0" borderId="0" xfId="0" applyFont="1" applyFill="1" applyAlignment="1">
      <alignment horizontal="left" vertical="center"/>
    </xf>
    <xf numFmtId="0" fontId="5" fillId="0" borderId="25" xfId="0" applyFont="1" applyFill="1" applyBorder="1" applyAlignment="1">
      <alignment horizontal="center" vertical="center"/>
    </xf>
    <xf numFmtId="0" fontId="0" fillId="0" borderId="7" xfId="0" applyBorder="1" applyAlignment="1">
      <alignment vertical="center" wrapText="1"/>
    </xf>
    <xf numFmtId="4" fontId="23" fillId="0" borderId="31" xfId="0" applyNumberFormat="1" applyFont="1" applyFill="1" applyBorder="1" applyAlignment="1">
      <alignment vertical="center"/>
    </xf>
    <xf numFmtId="0" fontId="0" fillId="0" borderId="32" xfId="0" applyBorder="1" applyAlignment="1">
      <alignment vertical="center"/>
    </xf>
    <xf numFmtId="0" fontId="0" fillId="0" borderId="7" xfId="0" applyBorder="1" applyAlignment="1">
      <alignment vertical="center"/>
    </xf>
    <xf numFmtId="0" fontId="5" fillId="0" borderId="30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/>
    </xf>
    <xf numFmtId="0" fontId="4" fillId="0" borderId="6" xfId="0" applyFont="1" applyBorder="1" applyAlignment="1">
      <alignment horizontal="center" vertical="top"/>
    </xf>
    <xf numFmtId="0" fontId="0" fillId="0" borderId="8" xfId="0" applyBorder="1" applyAlignment="1">
      <alignment horizontal="center" vertical="top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/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top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20" xfId="0" applyFill="1" applyBorder="1"/>
    <xf numFmtId="165" fontId="21" fillId="3" borderId="20" xfId="3" applyNumberFormat="1" applyFont="1" applyFill="1" applyBorder="1" applyAlignment="1" applyProtection="1">
      <alignment horizontal="center" vertical="center"/>
    </xf>
    <xf numFmtId="0" fontId="21" fillId="3" borderId="20" xfId="2" applyNumberFormat="1" applyFont="1" applyFill="1" applyBorder="1" applyAlignment="1" applyProtection="1">
      <alignment vertical="center"/>
    </xf>
    <xf numFmtId="0" fontId="21" fillId="0" borderId="20" xfId="2" applyNumberFormat="1" applyFont="1" applyFill="1" applyBorder="1" applyAlignment="1" applyProtection="1">
      <alignment vertical="center"/>
    </xf>
    <xf numFmtId="0" fontId="20" fillId="0" borderId="0" xfId="2" applyNumberFormat="1" applyFont="1" applyFill="1" applyBorder="1" applyAlignment="1" applyProtection="1">
      <alignment horizontal="right" vertical="center"/>
    </xf>
    <xf numFmtId="0" fontId="21" fillId="0" borderId="19" xfId="2" applyNumberFormat="1" applyFont="1" applyFill="1" applyBorder="1" applyAlignment="1" applyProtection="1">
      <alignment horizontal="center" vertical="center" wrapText="1"/>
    </xf>
    <xf numFmtId="43" fontId="10" fillId="0" borderId="10" xfId="1" applyFont="1" applyBorder="1" applyAlignment="1">
      <alignment vertical="center"/>
    </xf>
    <xf numFmtId="43" fontId="0" fillId="0" borderId="16" xfId="1" applyFont="1" applyBorder="1" applyAlignment="1">
      <alignment vertical="center"/>
    </xf>
    <xf numFmtId="43" fontId="0" fillId="0" borderId="11" xfId="1" applyFont="1" applyBorder="1" applyAlignment="1">
      <alignment vertical="center"/>
    </xf>
    <xf numFmtId="0" fontId="7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10" fillId="0" borderId="12" xfId="0" applyFont="1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0" fillId="0" borderId="10" xfId="0" applyFont="1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1" xfId="0" applyBorder="1" applyAlignment="1">
      <alignment vertical="center"/>
    </xf>
    <xf numFmtId="0" fontId="15" fillId="0" borderId="0" xfId="0" applyFont="1" applyAlignment="1">
      <alignment horizontal="right" vertical="center"/>
    </xf>
  </cellXfs>
  <cellStyles count="4">
    <cellStyle name="Dziesiętny" xfId="1" builtinId="3"/>
    <cellStyle name="Excel Built-in Comma" xfId="3"/>
    <cellStyle name="Normalny" xfId="0" builtinId="0"/>
    <cellStyle name="TableStyleLight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5"/>
  <sheetViews>
    <sheetView workbookViewId="0">
      <selection activeCell="K3" sqref="K3"/>
    </sheetView>
  </sheetViews>
  <sheetFormatPr defaultRowHeight="15" x14ac:dyDescent="0.25"/>
  <cols>
    <col min="1" max="1" width="6.7109375" customWidth="1"/>
    <col min="2" max="2" width="7.5703125" customWidth="1"/>
    <col min="3" max="3" width="7.28515625" customWidth="1"/>
    <col min="4" max="4" width="48" customWidth="1"/>
    <col min="5" max="5" width="16.5703125" customWidth="1"/>
  </cols>
  <sheetData>
    <row r="1" spans="1:5" x14ac:dyDescent="0.25">
      <c r="A1" s="136" t="s">
        <v>119</v>
      </c>
      <c r="B1" s="136"/>
      <c r="C1" s="136"/>
      <c r="D1" s="136"/>
      <c r="E1" s="137"/>
    </row>
    <row r="2" spans="1:5" ht="90" customHeight="1" x14ac:dyDescent="0.25">
      <c r="A2" s="138" t="s">
        <v>1</v>
      </c>
      <c r="B2" s="138"/>
      <c r="C2" s="138"/>
      <c r="D2" s="138"/>
      <c r="E2" s="139"/>
    </row>
    <row r="3" spans="1:5" ht="15.75" x14ac:dyDescent="0.25">
      <c r="A3" s="140" t="s">
        <v>2</v>
      </c>
      <c r="B3" s="141"/>
      <c r="C3" s="142"/>
      <c r="D3" s="143" t="s">
        <v>3</v>
      </c>
      <c r="E3" s="144" t="s">
        <v>4</v>
      </c>
    </row>
    <row r="4" spans="1:5" ht="15.75" x14ac:dyDescent="0.25">
      <c r="A4" s="1" t="s">
        <v>5</v>
      </c>
      <c r="B4" s="1" t="s">
        <v>6</v>
      </c>
      <c r="C4" s="1" t="s">
        <v>7</v>
      </c>
      <c r="D4" s="143"/>
      <c r="E4" s="145"/>
    </row>
    <row r="5" spans="1:5" ht="21" customHeight="1" x14ac:dyDescent="0.25">
      <c r="A5" s="131">
        <v>750</v>
      </c>
      <c r="B5" s="2"/>
      <c r="C5" s="3"/>
      <c r="D5" s="4" t="s">
        <v>8</v>
      </c>
      <c r="E5" s="5">
        <v>825</v>
      </c>
    </row>
    <row r="6" spans="1:5" ht="23.25" customHeight="1" x14ac:dyDescent="0.25">
      <c r="A6" s="132"/>
      <c r="B6" s="131">
        <v>75011</v>
      </c>
      <c r="C6" s="3"/>
      <c r="D6" s="4" t="s">
        <v>9</v>
      </c>
      <c r="E6" s="5">
        <v>825</v>
      </c>
    </row>
    <row r="7" spans="1:5" ht="18.75" x14ac:dyDescent="0.25">
      <c r="A7" s="132"/>
      <c r="B7" s="132"/>
      <c r="C7" s="6" t="s">
        <v>10</v>
      </c>
      <c r="D7" s="4" t="s">
        <v>11</v>
      </c>
      <c r="E7" s="5">
        <v>825</v>
      </c>
    </row>
    <row r="8" spans="1:5" ht="18.75" x14ac:dyDescent="0.25">
      <c r="A8" s="132"/>
      <c r="B8" s="132"/>
      <c r="C8" s="147"/>
      <c r="D8" s="4" t="s">
        <v>12</v>
      </c>
      <c r="E8" s="5">
        <v>825</v>
      </c>
    </row>
    <row r="9" spans="1:5" ht="30.75" customHeight="1" x14ac:dyDescent="0.25">
      <c r="A9" s="146"/>
      <c r="B9" s="146"/>
      <c r="C9" s="148"/>
      <c r="D9" s="7" t="s">
        <v>13</v>
      </c>
      <c r="E9" s="5">
        <v>825</v>
      </c>
    </row>
    <row r="10" spans="1:5" ht="18.75" x14ac:dyDescent="0.25">
      <c r="A10" s="131">
        <v>855</v>
      </c>
      <c r="B10" s="2"/>
      <c r="C10" s="3"/>
      <c r="D10" s="7" t="s">
        <v>14</v>
      </c>
      <c r="E10" s="5">
        <f>SUM(E11)</f>
        <v>435900</v>
      </c>
    </row>
    <row r="11" spans="1:5" ht="81" customHeight="1" x14ac:dyDescent="0.25">
      <c r="A11" s="132"/>
      <c r="B11" s="131">
        <v>85502</v>
      </c>
      <c r="C11" s="3"/>
      <c r="D11" s="8" t="s">
        <v>15</v>
      </c>
      <c r="E11" s="5">
        <f>SUM(E12:E13)</f>
        <v>435900</v>
      </c>
    </row>
    <row r="12" spans="1:5" ht="37.5" x14ac:dyDescent="0.25">
      <c r="A12" s="132"/>
      <c r="B12" s="132"/>
      <c r="C12" s="6" t="s">
        <v>16</v>
      </c>
      <c r="D12" s="4" t="s">
        <v>64</v>
      </c>
      <c r="E12" s="5">
        <v>75900</v>
      </c>
    </row>
    <row r="13" spans="1:5" ht="37.5" x14ac:dyDescent="0.25">
      <c r="A13" s="132"/>
      <c r="B13" s="132"/>
      <c r="C13" s="6" t="s">
        <v>17</v>
      </c>
      <c r="D13" s="4" t="s">
        <v>18</v>
      </c>
      <c r="E13" s="5">
        <v>360000</v>
      </c>
    </row>
    <row r="14" spans="1:5" ht="18.75" x14ac:dyDescent="0.25">
      <c r="A14" s="133" t="s">
        <v>19</v>
      </c>
      <c r="B14" s="134"/>
      <c r="C14" s="134"/>
      <c r="D14" s="135"/>
      <c r="E14" s="9">
        <f>SUM(E5+E10)</f>
        <v>436725</v>
      </c>
    </row>
    <row r="15" spans="1:5" x14ac:dyDescent="0.25">
      <c r="A15" t="s">
        <v>0</v>
      </c>
    </row>
  </sheetData>
  <mergeCells count="11">
    <mergeCell ref="A10:A13"/>
    <mergeCell ref="B11:B13"/>
    <mergeCell ref="A14:D14"/>
    <mergeCell ref="A1:E1"/>
    <mergeCell ref="A2:E2"/>
    <mergeCell ref="A3:C3"/>
    <mergeCell ref="D3:D4"/>
    <mergeCell ref="E3:E4"/>
    <mergeCell ref="A5:A9"/>
    <mergeCell ref="B6:B9"/>
    <mergeCell ref="C8:C9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9"/>
  <sheetViews>
    <sheetView workbookViewId="0">
      <selection sqref="A1:E1"/>
    </sheetView>
  </sheetViews>
  <sheetFormatPr defaultRowHeight="15" x14ac:dyDescent="0.25"/>
  <cols>
    <col min="2" max="2" width="85.85546875" customWidth="1"/>
    <col min="3" max="3" width="16.28515625" customWidth="1"/>
    <col min="4" max="4" width="11.7109375" customWidth="1"/>
    <col min="5" max="5" width="16.28515625" customWidth="1"/>
  </cols>
  <sheetData>
    <row r="1" spans="1:5" s="74" customFormat="1" ht="25.5" customHeight="1" x14ac:dyDescent="0.25">
      <c r="A1" s="91" t="s">
        <v>120</v>
      </c>
      <c r="B1" s="91"/>
      <c r="C1" s="91"/>
      <c r="D1" s="91"/>
      <c r="E1" s="91"/>
    </row>
    <row r="2" spans="1:5" s="75" customFormat="1" ht="27.75" customHeight="1" x14ac:dyDescent="0.2">
      <c r="A2" s="92" t="s">
        <v>81</v>
      </c>
      <c r="B2" s="92"/>
      <c r="C2" s="92"/>
      <c r="D2" s="92"/>
      <c r="E2" s="92"/>
    </row>
    <row r="3" spans="1:5" s="75" customFormat="1" ht="17.25" customHeight="1" x14ac:dyDescent="0.2">
      <c r="A3" s="76" t="s">
        <v>5</v>
      </c>
      <c r="B3" s="93" t="s">
        <v>82</v>
      </c>
      <c r="C3" s="94" t="s">
        <v>83</v>
      </c>
      <c r="D3" s="95"/>
      <c r="E3" s="96"/>
    </row>
    <row r="4" spans="1:5" s="75" customFormat="1" ht="18.75" customHeight="1" x14ac:dyDescent="0.2">
      <c r="A4" s="76" t="s">
        <v>84</v>
      </c>
      <c r="B4" s="93"/>
      <c r="C4" s="76" t="s">
        <v>85</v>
      </c>
      <c r="D4" s="77" t="s">
        <v>86</v>
      </c>
      <c r="E4" s="76" t="s">
        <v>87</v>
      </c>
    </row>
    <row r="5" spans="1:5" s="75" customFormat="1" ht="20.25" x14ac:dyDescent="0.2">
      <c r="A5" s="97" t="s">
        <v>88</v>
      </c>
      <c r="B5" s="97"/>
      <c r="C5" s="97"/>
      <c r="D5" s="97"/>
      <c r="E5" s="97"/>
    </row>
    <row r="6" spans="1:5" s="75" customFormat="1" ht="18.75" customHeight="1" x14ac:dyDescent="0.2">
      <c r="A6" s="90" t="s">
        <v>89</v>
      </c>
      <c r="B6" s="90"/>
      <c r="C6" s="90"/>
      <c r="D6" s="90"/>
      <c r="E6" s="90"/>
    </row>
    <row r="7" spans="1:5" s="75" customFormat="1" ht="19.5" customHeight="1" x14ac:dyDescent="0.2">
      <c r="A7" s="78">
        <v>600</v>
      </c>
      <c r="B7" s="99" t="s">
        <v>90</v>
      </c>
      <c r="C7" s="101"/>
      <c r="D7" s="103"/>
      <c r="E7" s="105">
        <v>1740000</v>
      </c>
    </row>
    <row r="8" spans="1:5" s="75" customFormat="1" ht="15.75" customHeight="1" x14ac:dyDescent="0.2">
      <c r="A8" s="78">
        <v>60016</v>
      </c>
      <c r="B8" s="100"/>
      <c r="C8" s="102"/>
      <c r="D8" s="104"/>
      <c r="E8" s="106"/>
    </row>
    <row r="9" spans="1:5" s="75" customFormat="1" ht="31.5" customHeight="1" x14ac:dyDescent="0.2">
      <c r="A9" s="90" t="s">
        <v>91</v>
      </c>
      <c r="B9" s="90"/>
      <c r="C9" s="90"/>
      <c r="D9" s="90"/>
      <c r="E9" s="90"/>
    </row>
    <row r="10" spans="1:5" s="75" customFormat="1" ht="15" customHeight="1" x14ac:dyDescent="0.2">
      <c r="A10" s="78">
        <v>921</v>
      </c>
      <c r="B10" s="107" t="s">
        <v>92</v>
      </c>
      <c r="C10" s="101">
        <v>1780000</v>
      </c>
      <c r="D10" s="103"/>
      <c r="E10" s="105"/>
    </row>
    <row r="11" spans="1:5" s="75" customFormat="1" ht="15" customHeight="1" x14ac:dyDescent="0.2">
      <c r="A11" s="78">
        <v>92113</v>
      </c>
      <c r="B11" s="107"/>
      <c r="C11" s="102"/>
      <c r="D11" s="104"/>
      <c r="E11" s="106"/>
    </row>
    <row r="12" spans="1:5" s="75" customFormat="1" ht="15" customHeight="1" x14ac:dyDescent="0.2">
      <c r="A12" s="78">
        <v>921</v>
      </c>
      <c r="B12" s="107" t="s">
        <v>93</v>
      </c>
      <c r="C12" s="101">
        <v>710000</v>
      </c>
      <c r="D12" s="107"/>
      <c r="E12" s="101">
        <v>40000</v>
      </c>
    </row>
    <row r="13" spans="1:5" s="75" customFormat="1" ht="15" customHeight="1" x14ac:dyDescent="0.2">
      <c r="A13" s="78">
        <v>92116</v>
      </c>
      <c r="B13" s="107"/>
      <c r="C13" s="102"/>
      <c r="D13" s="107"/>
      <c r="E13" s="102"/>
    </row>
    <row r="14" spans="1:5" s="75" customFormat="1" ht="23.25" customHeight="1" x14ac:dyDescent="0.2">
      <c r="A14" s="108" t="s">
        <v>94</v>
      </c>
      <c r="B14" s="109"/>
      <c r="C14" s="79">
        <f>SUM(C10:C13)</f>
        <v>2490000</v>
      </c>
      <c r="D14" s="79">
        <f>SUM(D10:D13)</f>
        <v>0</v>
      </c>
      <c r="E14" s="79">
        <f>SUM(E7+E12)</f>
        <v>1780000</v>
      </c>
    </row>
    <row r="15" spans="1:5" s="75" customFormat="1" ht="23.25" customHeight="1" x14ac:dyDescent="0.2">
      <c r="A15" s="98" t="s">
        <v>95</v>
      </c>
      <c r="B15" s="98"/>
      <c r="C15" s="98"/>
      <c r="D15" s="98"/>
      <c r="E15" s="98"/>
    </row>
    <row r="16" spans="1:5" s="75" customFormat="1" ht="27.75" customHeight="1" x14ac:dyDescent="0.2">
      <c r="A16" s="111" t="s">
        <v>117</v>
      </c>
      <c r="B16" s="112"/>
      <c r="C16" s="112"/>
      <c r="D16" s="112"/>
      <c r="E16" s="112"/>
    </row>
    <row r="17" spans="1:5" s="75" customFormat="1" ht="15.75" x14ac:dyDescent="0.2">
      <c r="A17" s="78">
        <v>754</v>
      </c>
      <c r="B17" s="107" t="s">
        <v>118</v>
      </c>
      <c r="C17" s="105"/>
      <c r="D17" s="107"/>
      <c r="E17" s="101">
        <v>104000</v>
      </c>
    </row>
    <row r="18" spans="1:5" s="75" customFormat="1" ht="15.75" x14ac:dyDescent="0.2">
      <c r="A18" s="78">
        <v>75412</v>
      </c>
      <c r="B18" s="107"/>
      <c r="C18" s="104"/>
      <c r="D18" s="107"/>
      <c r="E18" s="102"/>
    </row>
    <row r="19" spans="1:5" s="75" customFormat="1" ht="21" customHeight="1" x14ac:dyDescent="0.2">
      <c r="A19" s="111" t="s">
        <v>96</v>
      </c>
      <c r="B19" s="112"/>
      <c r="C19" s="112"/>
      <c r="D19" s="112"/>
      <c r="E19" s="112"/>
    </row>
    <row r="20" spans="1:5" s="75" customFormat="1" ht="17.25" customHeight="1" x14ac:dyDescent="0.2">
      <c r="A20" s="78">
        <v>801</v>
      </c>
      <c r="B20" s="113" t="s">
        <v>97</v>
      </c>
      <c r="C20" s="105">
        <v>660000</v>
      </c>
      <c r="D20" s="101"/>
      <c r="E20" s="105"/>
    </row>
    <row r="21" spans="1:5" s="75" customFormat="1" ht="17.25" customHeight="1" x14ac:dyDescent="0.2">
      <c r="A21" s="78">
        <v>80101</v>
      </c>
      <c r="B21" s="114"/>
      <c r="C21" s="116"/>
      <c r="D21" s="117"/>
      <c r="E21" s="116"/>
    </row>
    <row r="22" spans="1:5" s="75" customFormat="1" ht="17.25" customHeight="1" x14ac:dyDescent="0.2">
      <c r="A22" s="78">
        <v>80110</v>
      </c>
      <c r="B22" s="115"/>
      <c r="C22" s="80">
        <v>186000</v>
      </c>
      <c r="D22" s="81"/>
      <c r="E22" s="82"/>
    </row>
    <row r="23" spans="1:5" s="75" customFormat="1" ht="27.75" customHeight="1" x14ac:dyDescent="0.2">
      <c r="A23" s="111" t="s">
        <v>98</v>
      </c>
      <c r="B23" s="112"/>
      <c r="C23" s="112"/>
      <c r="D23" s="112"/>
      <c r="E23" s="112"/>
    </row>
    <row r="24" spans="1:5" s="75" customFormat="1" ht="12" customHeight="1" x14ac:dyDescent="0.2">
      <c r="A24" s="78">
        <v>801</v>
      </c>
      <c r="B24" s="107" t="s">
        <v>99</v>
      </c>
      <c r="C24" s="101">
        <v>3200400</v>
      </c>
      <c r="D24" s="107"/>
      <c r="E24" s="101"/>
    </row>
    <row r="25" spans="1:5" s="75" customFormat="1" ht="12" customHeight="1" x14ac:dyDescent="0.2">
      <c r="A25" s="78">
        <v>80104</v>
      </c>
      <c r="B25" s="107"/>
      <c r="C25" s="102"/>
      <c r="D25" s="107"/>
      <c r="E25" s="102"/>
    </row>
    <row r="26" spans="1:5" s="75" customFormat="1" ht="18" customHeight="1" x14ac:dyDescent="0.2">
      <c r="A26" s="78">
        <v>80149</v>
      </c>
      <c r="B26" s="118"/>
      <c r="C26" s="83">
        <v>1332927</v>
      </c>
      <c r="D26" s="84"/>
      <c r="E26" s="85"/>
    </row>
    <row r="27" spans="1:5" s="75" customFormat="1" ht="31.5" customHeight="1" x14ac:dyDescent="0.2">
      <c r="A27" s="111" t="s">
        <v>100</v>
      </c>
      <c r="B27" s="112"/>
      <c r="C27" s="112"/>
      <c r="D27" s="112"/>
      <c r="E27" s="112"/>
    </row>
    <row r="28" spans="1:5" s="75" customFormat="1" ht="14.25" customHeight="1" x14ac:dyDescent="0.2">
      <c r="A28" s="78">
        <v>630</v>
      </c>
      <c r="B28" s="110" t="s">
        <v>101</v>
      </c>
      <c r="C28" s="101"/>
      <c r="D28" s="101"/>
      <c r="E28" s="101">
        <v>50000</v>
      </c>
    </row>
    <row r="29" spans="1:5" s="75" customFormat="1" ht="14.25" customHeight="1" x14ac:dyDescent="0.2">
      <c r="A29" s="78">
        <v>63003</v>
      </c>
      <c r="B29" s="102"/>
      <c r="C29" s="102"/>
      <c r="D29" s="101"/>
      <c r="E29" s="102"/>
    </row>
    <row r="30" spans="1:5" s="75" customFormat="1" ht="14.25" customHeight="1" x14ac:dyDescent="0.2">
      <c r="A30" s="78">
        <v>851</v>
      </c>
      <c r="B30" s="110" t="s">
        <v>102</v>
      </c>
      <c r="C30" s="101"/>
      <c r="D30" s="101"/>
      <c r="E30" s="101">
        <v>310000</v>
      </c>
    </row>
    <row r="31" spans="1:5" s="75" customFormat="1" ht="12.75" customHeight="1" x14ac:dyDescent="0.2">
      <c r="A31" s="78">
        <v>85154</v>
      </c>
      <c r="B31" s="102"/>
      <c r="C31" s="102"/>
      <c r="D31" s="101"/>
      <c r="E31" s="102"/>
    </row>
    <row r="32" spans="1:5" s="75" customFormat="1" ht="18.75" customHeight="1" x14ac:dyDescent="0.2">
      <c r="A32" s="78">
        <v>852</v>
      </c>
      <c r="B32" s="99" t="s">
        <v>103</v>
      </c>
      <c r="C32" s="103"/>
      <c r="D32" s="103"/>
      <c r="E32" s="105">
        <v>250000</v>
      </c>
    </row>
    <row r="33" spans="1:5" s="75" customFormat="1" ht="16.5" customHeight="1" x14ac:dyDescent="0.2">
      <c r="A33" s="78">
        <v>85228</v>
      </c>
      <c r="B33" s="100"/>
      <c r="C33" s="104"/>
      <c r="D33" s="104"/>
      <c r="E33" s="106"/>
    </row>
    <row r="34" spans="1:5" s="75" customFormat="1" ht="15.75" customHeight="1" x14ac:dyDescent="0.2">
      <c r="A34" s="78">
        <v>921</v>
      </c>
      <c r="B34" s="119" t="s">
        <v>104</v>
      </c>
      <c r="C34" s="101"/>
      <c r="D34" s="101"/>
      <c r="E34" s="101">
        <v>200000</v>
      </c>
    </row>
    <row r="35" spans="1:5" s="75" customFormat="1" ht="15.75" customHeight="1" x14ac:dyDescent="0.2">
      <c r="A35" s="78">
        <v>92105</v>
      </c>
      <c r="B35" s="119"/>
      <c r="C35" s="102"/>
      <c r="D35" s="102"/>
      <c r="E35" s="102"/>
    </row>
    <row r="36" spans="1:5" s="75" customFormat="1" ht="16.5" customHeight="1" x14ac:dyDescent="0.2">
      <c r="A36" s="78">
        <v>926</v>
      </c>
      <c r="B36" s="110" t="s">
        <v>105</v>
      </c>
      <c r="C36" s="101"/>
      <c r="D36" s="121"/>
      <c r="E36" s="101">
        <v>870000</v>
      </c>
    </row>
    <row r="37" spans="1:5" s="75" customFormat="1" ht="16.5" customHeight="1" x14ac:dyDescent="0.2">
      <c r="A37" s="78">
        <v>92605</v>
      </c>
      <c r="B37" s="120"/>
      <c r="C37" s="102"/>
      <c r="D37" s="122"/>
      <c r="E37" s="102"/>
    </row>
    <row r="38" spans="1:5" s="75" customFormat="1" ht="19.5" customHeight="1" x14ac:dyDescent="0.2">
      <c r="A38" s="111" t="s">
        <v>106</v>
      </c>
      <c r="B38" s="123"/>
      <c r="C38" s="123"/>
      <c r="D38" s="123"/>
      <c r="E38" s="123"/>
    </row>
    <row r="39" spans="1:5" s="75" customFormat="1" ht="19.5" customHeight="1" x14ac:dyDescent="0.2">
      <c r="A39" s="78">
        <v>921</v>
      </c>
      <c r="B39" s="119" t="s">
        <v>107</v>
      </c>
      <c r="C39" s="101"/>
      <c r="D39" s="107"/>
      <c r="E39" s="101">
        <v>350000</v>
      </c>
    </row>
    <row r="40" spans="1:5" s="75" customFormat="1" ht="29.25" customHeight="1" x14ac:dyDescent="0.2">
      <c r="A40" s="78">
        <v>92120</v>
      </c>
      <c r="B40" s="119"/>
      <c r="C40" s="102"/>
      <c r="D40" s="107"/>
      <c r="E40" s="102"/>
    </row>
    <row r="41" spans="1:5" s="75" customFormat="1" ht="15.75" x14ac:dyDescent="0.2">
      <c r="A41" s="111" t="s">
        <v>108</v>
      </c>
      <c r="B41" s="112"/>
      <c r="C41" s="112"/>
      <c r="D41" s="112"/>
      <c r="E41" s="112"/>
    </row>
    <row r="42" spans="1:5" s="75" customFormat="1" ht="25.5" customHeight="1" x14ac:dyDescent="0.2">
      <c r="A42" s="78">
        <v>900</v>
      </c>
      <c r="B42" s="119" t="s">
        <v>109</v>
      </c>
      <c r="C42" s="105"/>
      <c r="D42" s="101"/>
      <c r="E42" s="105">
        <v>50000</v>
      </c>
    </row>
    <row r="43" spans="1:5" s="75" customFormat="1" ht="25.5" customHeight="1" x14ac:dyDescent="0.2">
      <c r="A43" s="78">
        <v>90001</v>
      </c>
      <c r="B43" s="119"/>
      <c r="C43" s="104"/>
      <c r="D43" s="102"/>
      <c r="E43" s="104"/>
    </row>
    <row r="44" spans="1:5" s="75" customFormat="1" ht="23.25" customHeight="1" x14ac:dyDescent="0.2">
      <c r="A44" s="86">
        <v>900</v>
      </c>
      <c r="B44" s="99" t="s">
        <v>110</v>
      </c>
      <c r="C44" s="126"/>
      <c r="D44" s="126"/>
      <c r="E44" s="105">
        <v>1353677.41</v>
      </c>
    </row>
    <row r="45" spans="1:5" s="75" customFormat="1" ht="27" customHeight="1" x14ac:dyDescent="0.2">
      <c r="A45" s="87">
        <v>90005</v>
      </c>
      <c r="B45" s="125"/>
      <c r="C45" s="127"/>
      <c r="D45" s="127"/>
      <c r="E45" s="128"/>
    </row>
    <row r="46" spans="1:5" s="75" customFormat="1" ht="25.5" customHeight="1" x14ac:dyDescent="0.2">
      <c r="A46" s="78">
        <v>900</v>
      </c>
      <c r="B46" s="119" t="s">
        <v>111</v>
      </c>
      <c r="C46" s="105"/>
      <c r="D46" s="101"/>
      <c r="E46" s="105">
        <v>50000</v>
      </c>
    </row>
    <row r="47" spans="1:5" s="75" customFormat="1" ht="25.5" customHeight="1" x14ac:dyDescent="0.2">
      <c r="A47" s="78">
        <v>90002</v>
      </c>
      <c r="B47" s="119"/>
      <c r="C47" s="104"/>
      <c r="D47" s="102"/>
      <c r="E47" s="104"/>
    </row>
    <row r="48" spans="1:5" s="75" customFormat="1" ht="20.25" customHeight="1" x14ac:dyDescent="0.2">
      <c r="A48" s="129" t="s">
        <v>112</v>
      </c>
      <c r="B48" s="130"/>
      <c r="C48" s="88">
        <f>SUM(C20+C22+C24+C28+C30+C32+C34+C36+C39+C46+C26)</f>
        <v>5379327</v>
      </c>
      <c r="D48" s="88">
        <f>SUM(D20+D22+D24+D30+D32+D34+D36+D39+D46)</f>
        <v>0</v>
      </c>
      <c r="E48" s="88">
        <f>SUM(E28+E30+E32+E34+E36+E39+E42+E44+E46+E17)</f>
        <v>3587677.41</v>
      </c>
    </row>
    <row r="49" spans="1:5" s="89" customFormat="1" ht="15.75" x14ac:dyDescent="0.25">
      <c r="A49" s="124" t="s">
        <v>113</v>
      </c>
      <c r="B49" s="124"/>
      <c r="C49" s="79">
        <f>SUM(C14+C48)</f>
        <v>7869327</v>
      </c>
      <c r="D49" s="79">
        <f>SUM(D14+D48)</f>
        <v>0</v>
      </c>
      <c r="E49" s="79">
        <f>SUM(E14+E48)</f>
        <v>5263677.41</v>
      </c>
    </row>
  </sheetData>
  <mergeCells count="77">
    <mergeCell ref="A16:E16"/>
    <mergeCell ref="B17:B18"/>
    <mergeCell ref="C17:C18"/>
    <mergeCell ref="D17:D18"/>
    <mergeCell ref="E17:E18"/>
    <mergeCell ref="A49:B49"/>
    <mergeCell ref="B42:B43"/>
    <mergeCell ref="C42:C43"/>
    <mergeCell ref="D42:D43"/>
    <mergeCell ref="E42:E43"/>
    <mergeCell ref="B44:B45"/>
    <mergeCell ref="C44:C45"/>
    <mergeCell ref="D44:D45"/>
    <mergeCell ref="E44:E45"/>
    <mergeCell ref="B46:B47"/>
    <mergeCell ref="C46:C47"/>
    <mergeCell ref="D46:D47"/>
    <mergeCell ref="E46:E47"/>
    <mergeCell ref="A48:B48"/>
    <mergeCell ref="A41:E41"/>
    <mergeCell ref="B34:B35"/>
    <mergeCell ref="C34:C35"/>
    <mergeCell ref="D34:D35"/>
    <mergeCell ref="E34:E35"/>
    <mergeCell ref="B36:B37"/>
    <mergeCell ref="C36:C37"/>
    <mergeCell ref="D36:D37"/>
    <mergeCell ref="E36:E37"/>
    <mergeCell ref="A38:E38"/>
    <mergeCell ref="B39:B40"/>
    <mergeCell ref="C39:C40"/>
    <mergeCell ref="D39:D40"/>
    <mergeCell ref="E39:E40"/>
    <mergeCell ref="B30:B31"/>
    <mergeCell ref="C30:C31"/>
    <mergeCell ref="D30:D31"/>
    <mergeCell ref="E30:E31"/>
    <mergeCell ref="B32:B33"/>
    <mergeCell ref="C32:C33"/>
    <mergeCell ref="D32:D33"/>
    <mergeCell ref="E32:E33"/>
    <mergeCell ref="B28:B29"/>
    <mergeCell ref="C28:C29"/>
    <mergeCell ref="D28:D29"/>
    <mergeCell ref="E28:E29"/>
    <mergeCell ref="A19:E19"/>
    <mergeCell ref="B20:B22"/>
    <mergeCell ref="C20:C21"/>
    <mergeCell ref="D20:D21"/>
    <mergeCell ref="E20:E21"/>
    <mergeCell ref="A23:E23"/>
    <mergeCell ref="B24:B26"/>
    <mergeCell ref="C24:C25"/>
    <mergeCell ref="D24:D25"/>
    <mergeCell ref="E24:E25"/>
    <mergeCell ref="A27:E27"/>
    <mergeCell ref="A15:E15"/>
    <mergeCell ref="B7:B8"/>
    <mergeCell ref="C7:C8"/>
    <mergeCell ref="D7:D8"/>
    <mergeCell ref="E7:E8"/>
    <mergeCell ref="A9:E9"/>
    <mergeCell ref="B10:B11"/>
    <mergeCell ref="C10:C11"/>
    <mergeCell ref="D10:D11"/>
    <mergeCell ref="E10:E11"/>
    <mergeCell ref="B12:B13"/>
    <mergeCell ref="C12:C13"/>
    <mergeCell ref="D12:D13"/>
    <mergeCell ref="E12:E13"/>
    <mergeCell ref="A14:B14"/>
    <mergeCell ref="A6:E6"/>
    <mergeCell ref="A1:E1"/>
    <mergeCell ref="A2:E2"/>
    <mergeCell ref="B3:B4"/>
    <mergeCell ref="C3:E3"/>
    <mergeCell ref="A5:E5"/>
  </mergeCells>
  <pageMargins left="0.31496062992125984" right="0.31496062992125984" top="0.74803149606299213" bottom="0.74803149606299213" header="0.31496062992125984" footer="0.31496062992125984"/>
  <pageSetup paperSize="9" orientation="landscape" r:id="rId1"/>
  <headerFoot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5"/>
  <sheetViews>
    <sheetView workbookViewId="0">
      <selection activeCell="A2" sqref="A2:D3"/>
    </sheetView>
  </sheetViews>
  <sheetFormatPr defaultRowHeight="15" x14ac:dyDescent="0.25"/>
  <cols>
    <col min="1" max="1" width="1" customWidth="1"/>
    <col min="2" max="2" width="1.85546875" customWidth="1"/>
    <col min="3" max="3" width="72.7109375" customWidth="1"/>
    <col min="4" max="4" width="18.85546875" customWidth="1"/>
  </cols>
  <sheetData>
    <row r="1" spans="1:11" s="49" customFormat="1" ht="23.25" customHeight="1" x14ac:dyDescent="0.25">
      <c r="A1" s="153" t="s">
        <v>114</v>
      </c>
      <c r="B1" s="153"/>
      <c r="C1" s="153"/>
      <c r="D1" s="153"/>
    </row>
    <row r="2" spans="1:11" ht="81" customHeight="1" x14ac:dyDescent="0.25">
      <c r="A2" s="154" t="s">
        <v>68</v>
      </c>
      <c r="B2" s="154"/>
      <c r="C2" s="154"/>
      <c r="D2" s="154"/>
      <c r="E2" s="50"/>
      <c r="F2" s="50"/>
      <c r="G2" s="50"/>
      <c r="H2" s="50"/>
      <c r="I2" s="50"/>
      <c r="J2" s="50"/>
      <c r="K2" s="50"/>
    </row>
    <row r="3" spans="1:11" ht="6" customHeight="1" x14ac:dyDescent="0.25">
      <c r="A3" s="154"/>
      <c r="B3" s="154"/>
      <c r="C3" s="154"/>
      <c r="D3" s="154"/>
    </row>
    <row r="4" spans="1:11" x14ac:dyDescent="0.25">
      <c r="A4" s="151" t="s">
        <v>23</v>
      </c>
      <c r="B4" s="151"/>
      <c r="C4" s="151"/>
      <c r="D4" s="151"/>
    </row>
    <row r="5" spans="1:11" x14ac:dyDescent="0.25">
      <c r="A5" s="152" t="s">
        <v>50</v>
      </c>
      <c r="B5" s="152"/>
      <c r="C5" s="152"/>
      <c r="D5" s="152"/>
    </row>
    <row r="6" spans="1:11" ht="19.5" customHeight="1" x14ac:dyDescent="0.25">
      <c r="A6" s="64"/>
      <c r="B6" s="65" t="s">
        <v>69</v>
      </c>
      <c r="C6" s="65"/>
      <c r="D6" s="66">
        <v>850000</v>
      </c>
    </row>
    <row r="7" spans="1:11" ht="21" customHeight="1" x14ac:dyDescent="0.25">
      <c r="A7" s="149"/>
      <c r="B7" s="149"/>
      <c r="C7" s="51" t="s">
        <v>51</v>
      </c>
      <c r="D7" s="52">
        <v>850000</v>
      </c>
    </row>
    <row r="8" spans="1:11" x14ac:dyDescent="0.25">
      <c r="A8" s="151" t="s">
        <v>28</v>
      </c>
      <c r="B8" s="151"/>
      <c r="C8" s="151"/>
      <c r="D8" s="151"/>
    </row>
    <row r="9" spans="1:11" x14ac:dyDescent="0.25">
      <c r="A9" s="152" t="s">
        <v>50</v>
      </c>
      <c r="B9" s="152"/>
      <c r="C9" s="152"/>
      <c r="D9" s="152"/>
    </row>
    <row r="10" spans="1:11" x14ac:dyDescent="0.25">
      <c r="A10" s="58"/>
      <c r="B10" s="67" t="s">
        <v>70</v>
      </c>
      <c r="C10" s="67"/>
      <c r="D10" s="66">
        <v>60000</v>
      </c>
    </row>
    <row r="11" spans="1:11" ht="36.75" customHeight="1" x14ac:dyDescent="0.25">
      <c r="A11" s="69"/>
      <c r="B11" s="68"/>
      <c r="C11" s="53" t="s">
        <v>52</v>
      </c>
      <c r="D11" s="59">
        <v>60000</v>
      </c>
    </row>
    <row r="12" spans="1:11" x14ac:dyDescent="0.25">
      <c r="A12" s="64"/>
      <c r="B12" s="65" t="s">
        <v>69</v>
      </c>
      <c r="C12" s="65"/>
      <c r="D12" s="70">
        <v>1053473.3600000001</v>
      </c>
    </row>
    <row r="13" spans="1:11" ht="77.25" customHeight="1" x14ac:dyDescent="0.25">
      <c r="A13" s="149"/>
      <c r="B13" s="149"/>
      <c r="C13" s="55" t="s">
        <v>53</v>
      </c>
      <c r="D13" s="54">
        <v>310000</v>
      </c>
    </row>
    <row r="14" spans="1:11" ht="34.5" customHeight="1" x14ac:dyDescent="0.25">
      <c r="A14" s="149"/>
      <c r="B14" s="149"/>
      <c r="C14" s="56" t="s">
        <v>72</v>
      </c>
      <c r="D14" s="54">
        <v>55000</v>
      </c>
      <c r="E14" s="49"/>
      <c r="F14" s="49"/>
      <c r="G14" s="49"/>
      <c r="H14" s="49"/>
      <c r="I14" s="49"/>
      <c r="J14" s="49"/>
      <c r="K14" s="49"/>
    </row>
    <row r="15" spans="1:11" ht="38.25" customHeight="1" x14ac:dyDescent="0.25">
      <c r="A15" s="149"/>
      <c r="B15" s="149"/>
      <c r="C15" s="56" t="s">
        <v>54</v>
      </c>
      <c r="D15" s="60" t="s">
        <v>71</v>
      </c>
      <c r="E15" s="57"/>
      <c r="F15" s="57"/>
      <c r="G15" s="57"/>
      <c r="H15" s="57"/>
      <c r="I15" s="57"/>
      <c r="J15" s="57"/>
      <c r="K15" s="57"/>
    </row>
    <row r="16" spans="1:11" ht="36.75" customHeight="1" x14ac:dyDescent="0.25">
      <c r="A16" s="149"/>
      <c r="B16" s="149"/>
      <c r="C16" s="56" t="s">
        <v>55</v>
      </c>
      <c r="D16" s="54">
        <v>20000</v>
      </c>
      <c r="E16" s="57"/>
      <c r="F16" s="57"/>
      <c r="G16" s="57"/>
      <c r="H16" s="57"/>
      <c r="I16" s="57"/>
      <c r="J16" s="57"/>
      <c r="K16" s="57"/>
    </row>
    <row r="17" spans="1:11" ht="39.75" customHeight="1" x14ac:dyDescent="0.25">
      <c r="A17" s="149"/>
      <c r="B17" s="149"/>
      <c r="C17" s="56" t="s">
        <v>56</v>
      </c>
      <c r="D17" s="54">
        <v>25000</v>
      </c>
      <c r="E17" s="57"/>
      <c r="F17" s="57"/>
      <c r="G17" s="57"/>
      <c r="H17" s="57"/>
      <c r="I17" s="57"/>
      <c r="J17" s="57"/>
      <c r="K17" s="57"/>
    </row>
    <row r="18" spans="1:11" ht="32.25" customHeight="1" x14ac:dyDescent="0.25">
      <c r="A18" s="149"/>
      <c r="B18" s="149"/>
      <c r="C18" s="61" t="s">
        <v>57</v>
      </c>
      <c r="D18" s="62">
        <v>174473.36</v>
      </c>
      <c r="E18" s="57"/>
      <c r="F18" s="57"/>
      <c r="G18" s="57"/>
      <c r="H18" s="57"/>
      <c r="I18" s="57"/>
      <c r="J18" s="57"/>
      <c r="K18" s="57"/>
    </row>
    <row r="19" spans="1:11" ht="34.5" customHeight="1" x14ac:dyDescent="0.25">
      <c r="A19" s="149"/>
      <c r="B19" s="149"/>
      <c r="C19" s="56" t="s">
        <v>58</v>
      </c>
      <c r="D19" s="54">
        <v>55000</v>
      </c>
      <c r="E19" s="57"/>
      <c r="F19" s="57"/>
      <c r="G19" s="57"/>
      <c r="H19" s="57"/>
      <c r="I19" s="57"/>
      <c r="J19" s="57"/>
      <c r="K19" s="57"/>
    </row>
    <row r="20" spans="1:11" ht="38.25" customHeight="1" x14ac:dyDescent="0.25">
      <c r="A20" s="149"/>
      <c r="B20" s="149"/>
      <c r="C20" s="56" t="s">
        <v>59</v>
      </c>
      <c r="D20" s="60">
        <v>104000</v>
      </c>
      <c r="E20" s="57"/>
      <c r="F20" s="57"/>
      <c r="G20" s="57"/>
      <c r="H20" s="57"/>
      <c r="I20" s="57"/>
      <c r="J20" s="57"/>
      <c r="K20" s="57"/>
    </row>
    <row r="21" spans="1:11" ht="38.25" customHeight="1" x14ac:dyDescent="0.25">
      <c r="A21" s="149"/>
      <c r="B21" s="149"/>
      <c r="C21" s="63" t="s">
        <v>73</v>
      </c>
      <c r="D21" s="54">
        <v>250000</v>
      </c>
      <c r="E21" s="57"/>
      <c r="F21" s="57"/>
      <c r="G21" s="57"/>
      <c r="H21" s="57"/>
      <c r="I21" s="57"/>
      <c r="J21" s="57"/>
      <c r="K21" s="57"/>
    </row>
    <row r="22" spans="1:11" x14ac:dyDescent="0.25">
      <c r="A22" s="152" t="s">
        <v>60</v>
      </c>
      <c r="B22" s="152"/>
      <c r="C22" s="152"/>
      <c r="D22" s="152"/>
      <c r="E22" s="57"/>
      <c r="F22" s="57"/>
      <c r="G22" s="57"/>
      <c r="H22" s="57"/>
      <c r="I22" s="57"/>
      <c r="J22" s="57"/>
      <c r="K22" s="57"/>
    </row>
    <row r="23" spans="1:11" x14ac:dyDescent="0.25">
      <c r="A23" s="71"/>
      <c r="B23" s="65" t="s">
        <v>61</v>
      </c>
      <c r="C23" s="65"/>
      <c r="D23" s="70">
        <v>41000</v>
      </c>
      <c r="E23" s="57"/>
      <c r="F23" s="57"/>
      <c r="G23" s="57"/>
      <c r="H23" s="57"/>
      <c r="I23" s="57"/>
      <c r="J23" s="57"/>
      <c r="K23" s="57"/>
    </row>
    <row r="24" spans="1:11" ht="34.5" customHeight="1" x14ac:dyDescent="0.25">
      <c r="A24" s="149"/>
      <c r="B24" s="149"/>
      <c r="C24" s="56" t="s">
        <v>62</v>
      </c>
      <c r="D24" s="54">
        <v>41000</v>
      </c>
      <c r="E24" s="57"/>
      <c r="F24" s="57"/>
      <c r="G24" s="57"/>
      <c r="H24" s="57"/>
      <c r="I24" s="57"/>
      <c r="J24" s="57"/>
      <c r="K24" s="57"/>
    </row>
    <row r="25" spans="1:11" ht="23.45" customHeight="1" x14ac:dyDescent="0.25">
      <c r="A25" s="150" t="s">
        <v>63</v>
      </c>
      <c r="B25" s="150"/>
      <c r="C25" s="150"/>
      <c r="D25" s="72">
        <v>1154473.3600000001</v>
      </c>
      <c r="E25" s="57"/>
      <c r="F25" s="57"/>
      <c r="G25" s="57"/>
      <c r="H25" s="57"/>
      <c r="I25" s="57"/>
      <c r="J25" s="57"/>
      <c r="K25" s="57"/>
    </row>
  </sheetData>
  <mergeCells count="11">
    <mergeCell ref="A1:D1"/>
    <mergeCell ref="A2:D3"/>
    <mergeCell ref="A4:D4"/>
    <mergeCell ref="A5:D5"/>
    <mergeCell ref="A22:D22"/>
    <mergeCell ref="A24:B24"/>
    <mergeCell ref="A25:C25"/>
    <mergeCell ref="A7:B7"/>
    <mergeCell ref="A8:D8"/>
    <mergeCell ref="A9:D9"/>
    <mergeCell ref="A13:B21"/>
  </mergeCells>
  <pageMargins left="0.31496062992125984" right="0.31496062992125984" top="0.74803149606299213" bottom="0.74803149606299213" header="0.31496062992125984" footer="0.31496062992125984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F4" sqref="F4"/>
    </sheetView>
  </sheetViews>
  <sheetFormatPr defaultRowHeight="15" x14ac:dyDescent="0.25"/>
  <cols>
    <col min="2" max="2" width="59.28515625" customWidth="1"/>
    <col min="3" max="3" width="18.5703125" customWidth="1"/>
  </cols>
  <sheetData>
    <row r="1" spans="1:3" x14ac:dyDescent="0.25">
      <c r="A1" s="158" t="s">
        <v>116</v>
      </c>
      <c r="B1" s="158"/>
      <c r="C1" s="158"/>
    </row>
    <row r="3" spans="1:3" ht="18.75" x14ac:dyDescent="0.25">
      <c r="A3" s="159" t="s">
        <v>20</v>
      </c>
      <c r="B3" s="160"/>
      <c r="C3" s="160"/>
    </row>
    <row r="4" spans="1:3" ht="56.25" customHeight="1" x14ac:dyDescent="0.25">
      <c r="A4" s="161" t="s">
        <v>21</v>
      </c>
      <c r="B4" s="162"/>
      <c r="C4" s="162"/>
    </row>
    <row r="5" spans="1:3" x14ac:dyDescent="0.25">
      <c r="A5" s="163" t="s">
        <v>3</v>
      </c>
      <c r="B5" s="164"/>
      <c r="C5" s="10" t="s">
        <v>22</v>
      </c>
    </row>
    <row r="6" spans="1:3" x14ac:dyDescent="0.25">
      <c r="A6" s="11" t="s">
        <v>23</v>
      </c>
      <c r="B6" s="12"/>
      <c r="C6" s="13">
        <v>220000</v>
      </c>
    </row>
    <row r="7" spans="1:3" ht="24" customHeight="1" x14ac:dyDescent="0.25">
      <c r="A7" s="165" t="s">
        <v>24</v>
      </c>
      <c r="B7" s="166"/>
      <c r="C7" s="167"/>
    </row>
    <row r="8" spans="1:3" ht="30" x14ac:dyDescent="0.25">
      <c r="A8" s="14" t="s">
        <v>25</v>
      </c>
      <c r="B8" s="15" t="s">
        <v>26</v>
      </c>
      <c r="C8" s="16"/>
    </row>
    <row r="9" spans="1:3" x14ac:dyDescent="0.25">
      <c r="A9" s="17"/>
      <c r="B9" s="18" t="s">
        <v>27</v>
      </c>
      <c r="C9" s="19">
        <v>220000</v>
      </c>
    </row>
    <row r="10" spans="1:3" x14ac:dyDescent="0.25">
      <c r="A10" s="20" t="s">
        <v>28</v>
      </c>
      <c r="B10" s="21"/>
      <c r="C10" s="13">
        <f>SUM(C14+C18+C22+C27)</f>
        <v>319920.12</v>
      </c>
    </row>
    <row r="11" spans="1:3" x14ac:dyDescent="0.25">
      <c r="A11" s="155" t="s">
        <v>24</v>
      </c>
      <c r="B11" s="156"/>
      <c r="C11" s="157"/>
    </row>
    <row r="12" spans="1:3" ht="30" x14ac:dyDescent="0.25">
      <c r="A12" s="22" t="s">
        <v>29</v>
      </c>
      <c r="B12" s="23" t="s">
        <v>30</v>
      </c>
      <c r="C12" s="24"/>
    </row>
    <row r="13" spans="1:3" ht="23.25" customHeight="1" x14ac:dyDescent="0.25">
      <c r="A13" s="17"/>
      <c r="B13" s="18" t="s">
        <v>31</v>
      </c>
      <c r="C13" s="25">
        <v>50000</v>
      </c>
    </row>
    <row r="14" spans="1:3" x14ac:dyDescent="0.25">
      <c r="A14" s="17"/>
      <c r="B14" s="26" t="s">
        <v>32</v>
      </c>
      <c r="C14" s="19">
        <v>50000</v>
      </c>
    </row>
    <row r="15" spans="1:3" ht="30" x14ac:dyDescent="0.25">
      <c r="A15" s="27" t="s">
        <v>33</v>
      </c>
      <c r="B15" s="28" t="s">
        <v>34</v>
      </c>
      <c r="C15" s="29"/>
    </row>
    <row r="16" spans="1:3" ht="23.25" customHeight="1" x14ac:dyDescent="0.25">
      <c r="A16" s="30"/>
      <c r="B16" s="31" t="s">
        <v>74</v>
      </c>
      <c r="C16" s="25">
        <v>50000</v>
      </c>
    </row>
    <row r="17" spans="1:3" ht="30" x14ac:dyDescent="0.25">
      <c r="A17" s="30"/>
      <c r="B17" s="31" t="s">
        <v>75</v>
      </c>
      <c r="C17" s="25">
        <v>20000</v>
      </c>
    </row>
    <row r="18" spans="1:3" ht="21" customHeight="1" x14ac:dyDescent="0.25">
      <c r="A18" s="32"/>
      <c r="B18" s="33" t="s">
        <v>35</v>
      </c>
      <c r="C18" s="19">
        <f>SUM(C16:C17)</f>
        <v>70000</v>
      </c>
    </row>
    <row r="19" spans="1:3" ht="30" x14ac:dyDescent="0.25">
      <c r="A19" s="27" t="s">
        <v>65</v>
      </c>
      <c r="B19" s="28" t="s">
        <v>66</v>
      </c>
      <c r="C19" s="29"/>
    </row>
    <row r="20" spans="1:3" ht="19.5" customHeight="1" x14ac:dyDescent="0.25">
      <c r="A20" s="30"/>
      <c r="B20" s="31" t="s">
        <v>76</v>
      </c>
      <c r="C20" s="25">
        <v>20000</v>
      </c>
    </row>
    <row r="21" spans="1:3" ht="22.5" customHeight="1" x14ac:dyDescent="0.25">
      <c r="A21" s="30"/>
      <c r="B21" s="31" t="s">
        <v>77</v>
      </c>
      <c r="C21" s="25">
        <v>4000</v>
      </c>
    </row>
    <row r="22" spans="1:3" ht="21.75" customHeight="1" x14ac:dyDescent="0.25">
      <c r="A22" s="32"/>
      <c r="B22" s="33" t="s">
        <v>67</v>
      </c>
      <c r="C22" s="19">
        <f>SUM(C20:C21)</f>
        <v>24000</v>
      </c>
    </row>
    <row r="23" spans="1:3" ht="30" x14ac:dyDescent="0.25">
      <c r="A23" s="22" t="s">
        <v>36</v>
      </c>
      <c r="B23" s="34" t="s">
        <v>37</v>
      </c>
      <c r="C23" s="29"/>
    </row>
    <row r="24" spans="1:3" ht="18" customHeight="1" x14ac:dyDescent="0.25">
      <c r="A24" s="17"/>
      <c r="B24" s="18" t="s">
        <v>38</v>
      </c>
      <c r="C24" s="25">
        <v>40000</v>
      </c>
    </row>
    <row r="25" spans="1:3" ht="18" customHeight="1" x14ac:dyDescent="0.25">
      <c r="A25" s="17"/>
      <c r="B25" s="18" t="s">
        <v>78</v>
      </c>
      <c r="C25" s="25">
        <v>50000</v>
      </c>
    </row>
    <row r="26" spans="1:3" ht="30" x14ac:dyDescent="0.25">
      <c r="A26" s="17"/>
      <c r="B26" s="18" t="s">
        <v>39</v>
      </c>
      <c r="C26" s="25">
        <v>85920.12</v>
      </c>
    </row>
    <row r="27" spans="1:3" ht="22.5" customHeight="1" x14ac:dyDescent="0.25">
      <c r="A27" s="73"/>
      <c r="B27" s="35" t="s">
        <v>40</v>
      </c>
      <c r="C27" s="19">
        <f>SUM(C24:C26)</f>
        <v>175920.12</v>
      </c>
    </row>
  </sheetData>
  <mergeCells count="6">
    <mergeCell ref="A11:C11"/>
    <mergeCell ref="A1:C1"/>
    <mergeCell ref="A3:C3"/>
    <mergeCell ref="A4:C4"/>
    <mergeCell ref="A5:B5"/>
    <mergeCell ref="A7:C7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workbookViewId="0">
      <selection activeCell="B2" sqref="B2"/>
    </sheetView>
  </sheetViews>
  <sheetFormatPr defaultRowHeight="15" x14ac:dyDescent="0.25"/>
  <cols>
    <col min="2" max="2" width="56.140625" customWidth="1"/>
    <col min="3" max="3" width="18.28515625" customWidth="1"/>
  </cols>
  <sheetData>
    <row r="1" spans="1:3" x14ac:dyDescent="0.25">
      <c r="A1" s="171" t="s">
        <v>115</v>
      </c>
      <c r="B1" s="171"/>
      <c r="C1" s="171"/>
    </row>
    <row r="2" spans="1:3" x14ac:dyDescent="0.25">
      <c r="A2" t="s">
        <v>121</v>
      </c>
    </row>
    <row r="3" spans="1:3" ht="27.75" customHeight="1" x14ac:dyDescent="0.25">
      <c r="A3" s="159" t="s">
        <v>41</v>
      </c>
      <c r="B3" s="160"/>
      <c r="C3" s="160"/>
    </row>
    <row r="4" spans="1:3" ht="54" customHeight="1" x14ac:dyDescent="0.25">
      <c r="A4" s="161" t="s">
        <v>42</v>
      </c>
      <c r="B4" s="162"/>
      <c r="C4" s="162"/>
    </row>
    <row r="5" spans="1:3" ht="47.25" customHeight="1" x14ac:dyDescent="0.25">
      <c r="A5" s="163" t="s">
        <v>3</v>
      </c>
      <c r="B5" s="164"/>
      <c r="C5" s="10" t="s">
        <v>22</v>
      </c>
    </row>
    <row r="6" spans="1:3" x14ac:dyDescent="0.25">
      <c r="A6" s="11" t="s">
        <v>23</v>
      </c>
      <c r="B6" s="12"/>
      <c r="C6" s="36">
        <v>6000000</v>
      </c>
    </row>
    <row r="7" spans="1:3" x14ac:dyDescent="0.25">
      <c r="A7" s="168" t="s">
        <v>24</v>
      </c>
      <c r="B7" s="169"/>
      <c r="C7" s="170"/>
    </row>
    <row r="8" spans="1:3" ht="30" x14ac:dyDescent="0.25">
      <c r="A8" s="37" t="s">
        <v>43</v>
      </c>
      <c r="B8" s="38" t="s">
        <v>30</v>
      </c>
      <c r="C8" s="39">
        <v>6000000</v>
      </c>
    </row>
    <row r="9" spans="1:3" ht="30" x14ac:dyDescent="0.25">
      <c r="A9" s="40" t="s">
        <v>44</v>
      </c>
      <c r="B9" s="41" t="s">
        <v>45</v>
      </c>
      <c r="C9" s="42">
        <v>6000000</v>
      </c>
    </row>
    <row r="10" spans="1:3" x14ac:dyDescent="0.25">
      <c r="A10" s="11" t="s">
        <v>28</v>
      </c>
      <c r="B10" s="43"/>
      <c r="C10" s="36">
        <f>SUM(C19)</f>
        <v>6752740.71</v>
      </c>
    </row>
    <row r="11" spans="1:3" ht="30" customHeight="1" x14ac:dyDescent="0.25">
      <c r="A11" s="168" t="s">
        <v>24</v>
      </c>
      <c r="B11" s="169"/>
      <c r="C11" s="170"/>
    </row>
    <row r="12" spans="1:3" ht="30" x14ac:dyDescent="0.25">
      <c r="A12" s="27" t="s">
        <v>29</v>
      </c>
      <c r="B12" s="44" t="s">
        <v>30</v>
      </c>
      <c r="C12" s="45"/>
    </row>
    <row r="13" spans="1:3" ht="24" customHeight="1" x14ac:dyDescent="0.25">
      <c r="A13" s="30"/>
      <c r="B13" s="41" t="s">
        <v>46</v>
      </c>
      <c r="C13" s="46">
        <v>207100</v>
      </c>
    </row>
    <row r="14" spans="1:3" ht="24" customHeight="1" x14ac:dyDescent="0.25">
      <c r="A14" s="30"/>
      <c r="B14" s="41" t="s">
        <v>80</v>
      </c>
      <c r="C14" s="46">
        <v>37000</v>
      </c>
    </row>
    <row r="15" spans="1:3" ht="24" customHeight="1" x14ac:dyDescent="0.25">
      <c r="A15" s="30"/>
      <c r="B15" s="41" t="s">
        <v>47</v>
      </c>
      <c r="C15" s="46">
        <v>5000</v>
      </c>
    </row>
    <row r="16" spans="1:3" ht="24" customHeight="1" x14ac:dyDescent="0.25">
      <c r="A16" s="30"/>
      <c r="B16" s="41" t="s">
        <v>48</v>
      </c>
      <c r="C16" s="46">
        <v>6498640.71</v>
      </c>
    </row>
    <row r="17" spans="1:3" ht="24" customHeight="1" x14ac:dyDescent="0.25">
      <c r="A17" s="30"/>
      <c r="B17" s="47" t="s">
        <v>49</v>
      </c>
      <c r="C17" s="46">
        <v>2000</v>
      </c>
    </row>
    <row r="18" spans="1:3" ht="24" customHeight="1" x14ac:dyDescent="0.25">
      <c r="A18" s="30"/>
      <c r="B18" s="47" t="s">
        <v>79</v>
      </c>
      <c r="C18" s="46">
        <v>3000</v>
      </c>
    </row>
    <row r="19" spans="1:3" ht="24" customHeight="1" x14ac:dyDescent="0.25">
      <c r="A19" s="32"/>
      <c r="B19" s="48" t="s">
        <v>32</v>
      </c>
      <c r="C19" s="39">
        <f>SUM(C12:C18)</f>
        <v>6752740.71</v>
      </c>
    </row>
  </sheetData>
  <mergeCells count="6">
    <mergeCell ref="A11:C11"/>
    <mergeCell ref="A1:C1"/>
    <mergeCell ref="A3:C3"/>
    <mergeCell ref="A4:C4"/>
    <mergeCell ref="A5:B5"/>
    <mergeCell ref="A7:C7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3" sqref="D23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6</vt:i4>
      </vt:variant>
    </vt:vector>
  </HeadingPairs>
  <TitlesOfParts>
    <vt:vector size="6" baseType="lpstr">
      <vt:lpstr>zal 5</vt:lpstr>
      <vt:lpstr>zal 6</vt:lpstr>
      <vt:lpstr>zal7</vt:lpstr>
      <vt:lpstr>zał 8 </vt:lpstr>
      <vt:lpstr>zał 9</vt:lpstr>
      <vt:lpstr>xxxxx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Elżbieta Gruda</dc:creator>
  <cp:lastModifiedBy>Elżbieta Gruda</cp:lastModifiedBy>
  <cp:lastPrinted>2018-03-19T13:54:24Z</cp:lastPrinted>
  <dcterms:created xsi:type="dcterms:W3CDTF">2018-03-16T11:09:52Z</dcterms:created>
  <dcterms:modified xsi:type="dcterms:W3CDTF">2018-03-19T13:55:09Z</dcterms:modified>
</cp:coreProperties>
</file>